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X2 Rev 121718 " sheetId="1" r:id="rId3"/>
    <sheet state="visible" name="Project Risk Log" sheetId="2" r:id="rId4"/>
    <sheet state="visible" name="Closed risks" sheetId="3" r:id="rId5"/>
    <sheet state="visible" name="Grading Criteria" sheetId="4" r:id="rId6"/>
  </sheets>
  <definedNames>
    <definedName name="Risk_database">'Project Risk Log'!$A$3:$I$45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If [realized risk] because [trigger] then [impact]</t>
      </text>
    </comment>
    <comment authorId="0" ref="D3">
      <text>
        <t xml:space="preserve">Low to high</t>
      </text>
    </comment>
    <comment authorId="0" ref="E3">
      <text>
        <t xml:space="preserve">Low to high
</t>
      </text>
    </comment>
    <comment authorId="0" ref="H3">
      <text>
        <t xml:space="preserve">1 = sufficient control;
5 = no control</t>
      </text>
    </comment>
    <comment authorId="0" ref="K3">
      <text>
        <t xml:space="preserve">scale of 1 (very effective) to 5 (minimal effectiveness)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If [realized risk] because [trigger] then [impact]</t>
      </text>
    </comment>
    <comment authorId="0" ref="D3">
      <text>
        <t xml:space="preserve">Low to high</t>
      </text>
    </comment>
    <comment authorId="0" ref="E3">
      <text>
        <t xml:space="preserve">Low to high
</t>
      </text>
    </comment>
    <comment authorId="0" ref="H3">
      <text>
        <t xml:space="preserve">1 = sufficient control;
5 = no control</t>
      </text>
    </comment>
    <comment authorId="0" ref="K3">
      <text>
        <t xml:space="preserve">scale of 1 (very effective) to 5 (minimal effectiveness)</t>
      </text>
    </comment>
  </commentList>
</comments>
</file>

<file path=xl/sharedStrings.xml><?xml version="1.0" encoding="utf-8"?>
<sst xmlns="http://schemas.openxmlformats.org/spreadsheetml/2006/main" count="129" uniqueCount="95">
  <si>
    <t>MOVE CLOSED RISKS INTO THIS TAB</t>
  </si>
  <si>
    <t>PIO Risk Register A - PIO - 005</t>
  </si>
  <si>
    <t>Part I.  Risk Identification</t>
  </si>
  <si>
    <t>Part II. Risk Analysis for Existing Controls</t>
  </si>
  <si>
    <t>Part III.  Risk Response</t>
  </si>
  <si>
    <t>Name</t>
  </si>
  <si>
    <t>Project Risk Category</t>
  </si>
  <si>
    <t>Risk Description
(ignoring controls)</t>
  </si>
  <si>
    <t>Impact 
1-5 
(ignoring
controls)</t>
  </si>
  <si>
    <t>Likelihood 1-5
(ignoring
controls)</t>
  </si>
  <si>
    <t>NOTE: Each project owns customizing this worksheet to criteria that makes sense for their project.</t>
  </si>
  <si>
    <r>
      <t xml:space="preserve">Total Risk Score         </t>
    </r>
    <r>
      <rPr>
        <rFont val="Arial"/>
        <b/>
        <color rgb="FF339966"/>
        <sz val="10.0"/>
      </rPr>
      <t>Low = 1 - 8</t>
    </r>
    <r>
      <rPr>
        <rFont val="Arial"/>
        <b/>
        <sz val="10.0"/>
      </rPr>
      <t xml:space="preserve">          </t>
    </r>
    <r>
      <rPr>
        <rFont val="Arial"/>
        <b/>
        <color rgb="FFFFFF00"/>
        <sz val="10.0"/>
      </rPr>
      <t>Med = 9 - 16</t>
    </r>
    <r>
      <rPr>
        <rFont val="Arial"/>
        <b/>
        <sz val="10.0"/>
      </rPr>
      <t xml:space="preserve">       </t>
    </r>
    <r>
      <rPr>
        <rFont val="Arial"/>
        <b/>
        <color rgb="FFFF0000"/>
        <sz val="10.0"/>
      </rPr>
      <t>High = 17 - 25</t>
    </r>
  </si>
  <si>
    <t>What Controls (if any) are currently in place?</t>
  </si>
  <si>
    <t>Impact - Scale</t>
  </si>
  <si>
    <t>Control Effectiveness    1-5</t>
  </si>
  <si>
    <r>
      <t xml:space="preserve">Total Risk Score         </t>
    </r>
    <r>
      <rPr>
        <rFont val="Arial"/>
        <b/>
        <color rgb="FF339966"/>
        <sz val="10.0"/>
      </rPr>
      <t>Low = 1 - 8</t>
    </r>
    <r>
      <rPr>
        <rFont val="Arial"/>
        <b/>
        <sz val="10.0"/>
      </rPr>
      <t xml:space="preserve">          </t>
    </r>
    <r>
      <rPr>
        <rFont val="Arial"/>
        <b/>
        <color rgb="FFFFFF00"/>
        <sz val="10.0"/>
      </rPr>
      <t>Med = 9 - 16</t>
    </r>
    <r>
      <rPr>
        <rFont val="Arial"/>
        <b/>
        <sz val="10.0"/>
      </rPr>
      <t xml:space="preserve">       </t>
    </r>
    <r>
      <rPr>
        <rFont val="Arial"/>
        <b/>
        <color rgb="FFFF0000"/>
        <sz val="10.0"/>
      </rPr>
      <t>High = 17 - 25</t>
    </r>
  </si>
  <si>
    <r>
      <t xml:space="preserve">Residual Risk Score
</t>
    </r>
    <r>
      <rPr>
        <rFont val="Arial"/>
        <b/>
        <color rgb="FF339966"/>
        <sz val="10.0"/>
      </rPr>
      <t xml:space="preserve">Low = 1 - 8
</t>
    </r>
    <r>
      <rPr>
        <rFont val="Arial"/>
        <b/>
        <color rgb="FFFFFF00"/>
        <sz val="10.0"/>
      </rPr>
      <t xml:space="preserve">Med = 9 - 16
</t>
    </r>
    <r>
      <rPr>
        <rFont val="Arial"/>
        <b/>
        <color rgb="FFFF0000"/>
        <sz val="10.0"/>
      </rPr>
      <t>High = 17 - 25</t>
    </r>
  </si>
  <si>
    <t>Control or Risk Mitigation
Strategy</t>
  </si>
  <si>
    <t>Impact Criteria</t>
  </si>
  <si>
    <r>
      <t xml:space="preserve">Residual Risk Score
</t>
    </r>
    <r>
      <rPr>
        <rFont val="Arial"/>
        <b/>
        <color rgb="FF339966"/>
        <sz val="10.0"/>
      </rPr>
      <t xml:space="preserve">Low = 1 - 8
</t>
    </r>
    <r>
      <rPr>
        <rFont val="Arial"/>
        <b/>
        <color rgb="FFFFFF00"/>
        <sz val="10.0"/>
      </rPr>
      <t xml:space="preserve">Med = 9 - 16
</t>
    </r>
    <r>
      <rPr>
        <rFont val="Arial"/>
        <b/>
        <color rgb="FFFF0000"/>
        <sz val="10.0"/>
      </rPr>
      <t>High = 17 - 25</t>
    </r>
  </si>
  <si>
    <t>Control effectiveness based on mitigation strategy                 1-5</t>
  </si>
  <si>
    <r>
      <t xml:space="preserve">Residual Mitigated Risk         </t>
    </r>
    <r>
      <rPr>
        <rFont val="Arial"/>
        <b/>
        <color rgb="FF339966"/>
        <sz val="10.0"/>
      </rPr>
      <t>Low = 1 - 8</t>
    </r>
    <r>
      <rPr>
        <rFont val="Arial"/>
        <b/>
        <sz val="10.0"/>
      </rPr>
      <t xml:space="preserve">          </t>
    </r>
    <r>
      <rPr>
        <rFont val="Arial"/>
        <b/>
        <color rgb="FFFFFF00"/>
        <sz val="10.0"/>
      </rPr>
      <t>Med = 9 - 16</t>
    </r>
    <r>
      <rPr>
        <rFont val="Arial"/>
        <b/>
        <sz val="10.0"/>
      </rPr>
      <t xml:space="preserve">       </t>
    </r>
    <r>
      <rPr>
        <rFont val="Arial"/>
        <b/>
        <color rgb="FFFF0000"/>
        <sz val="10.0"/>
      </rPr>
      <t>High = 17 - 25</t>
    </r>
  </si>
  <si>
    <t>Contingency Plan</t>
  </si>
  <si>
    <r>
      <t xml:space="preserve">Residual Mitigated Risk         </t>
    </r>
    <r>
      <rPr>
        <rFont val="Arial"/>
        <b/>
        <color rgb="FF339966"/>
        <sz val="10.0"/>
      </rPr>
      <t>Low = 1 - 8</t>
    </r>
    <r>
      <rPr>
        <rFont val="Arial"/>
        <b/>
        <sz val="10.0"/>
      </rPr>
      <t xml:space="preserve">          </t>
    </r>
    <r>
      <rPr>
        <rFont val="Arial"/>
        <b/>
        <color rgb="FFFFFF00"/>
        <sz val="10.0"/>
      </rPr>
      <t>Med = 9 - 16</t>
    </r>
    <r>
      <rPr>
        <rFont val="Arial"/>
        <b/>
        <sz val="10.0"/>
      </rPr>
      <t xml:space="preserve">       </t>
    </r>
    <r>
      <rPr>
        <rFont val="Arial"/>
        <b/>
        <color rgb="FFFF0000"/>
        <sz val="10.0"/>
      </rPr>
      <t>High = 17 - 25</t>
    </r>
  </si>
  <si>
    <t>Cost of contingency plan</t>
  </si>
  <si>
    <t>Owner</t>
  </si>
  <si>
    <t>Review Due Date</t>
  </si>
  <si>
    <t>Status</t>
  </si>
  <si>
    <t>Technology Risk</t>
  </si>
  <si>
    <t>Limited MTCS Participant Availability</t>
  </si>
  <si>
    <t>Known technology</t>
  </si>
  <si>
    <t>Known technical foundation</t>
  </si>
  <si>
    <t>State of the art technology</t>
  </si>
  <si>
    <t>Resource Competency / availability</t>
  </si>
  <si>
    <t>Quality</t>
  </si>
  <si>
    <t>Competency in-house</t>
  </si>
  <si>
    <t>Some in-house / some known external</t>
  </si>
  <si>
    <t>Minimal to no in-house knowledge</t>
  </si>
  <si>
    <t>Strategic / Telescope interruption or Competitive Disadvantage</t>
  </si>
  <si>
    <t>Low Severity
(Manual process could recover)</t>
  </si>
  <si>
    <t xml:space="preserve">Medium Severity </t>
  </si>
  <si>
    <t>High Severity or Business Stop</t>
  </si>
  <si>
    <t>Schedule</t>
  </si>
  <si>
    <t>Schedule well understood</t>
  </si>
  <si>
    <t>Schedule has some unknowns</t>
  </si>
  <si>
    <t>Schedule is not well understood</t>
  </si>
  <si>
    <t>Financial loss</t>
  </si>
  <si>
    <t xml:space="preserve"> &lt;=$250K</t>
  </si>
  <si>
    <t>$250k - $5M</t>
  </si>
  <si>
    <t>&gt;=$5M</t>
  </si>
  <si>
    <t>If key Summit participants are unavailable or unable to participate then the quality of the summit's results will be adversely impacted.</t>
  </si>
  <si>
    <t>Scope</t>
  </si>
  <si>
    <t>Scope well understood; no change requests submitted</t>
  </si>
  <si>
    <t>Scope gaps exist in non-critical areas.  Some change requests submitted or expected</t>
  </si>
  <si>
    <t>N/A</t>
  </si>
  <si>
    <t>Scope not well defined.  Change requests inevitable</t>
  </si>
  <si>
    <t>Likelihood - Scale</t>
  </si>
  <si>
    <t>Likelihood Criteria</t>
  </si>
  <si>
    <t>Probability</t>
  </si>
  <si>
    <t>Descriptive</t>
  </si>
  <si>
    <t>Remote</t>
  </si>
  <si>
    <t>Probably</t>
  </si>
  <si>
    <t>Certain</t>
  </si>
  <si>
    <t>Controls Effectiveness - Scale</t>
  </si>
  <si>
    <t>Weight for calc purposes, 
DO NOT CHANGE</t>
  </si>
  <si>
    <t>n/a</t>
  </si>
  <si>
    <t>Existing - Sufficient</t>
  </si>
  <si>
    <t>Existing - Non Sufficient</t>
  </si>
  <si>
    <t>Non-Existent</t>
  </si>
  <si>
    <t>Early communications and committments with desired participants and providing travel expenses</t>
  </si>
  <si>
    <t>Select from back-up candidates</t>
  </si>
  <si>
    <t>Additional staff time ~$5,000</t>
  </si>
  <si>
    <t>PM</t>
  </si>
  <si>
    <t>Open</t>
  </si>
  <si>
    <t>Venue Avaialbility for MTCS</t>
  </si>
  <si>
    <t>Resources</t>
  </si>
  <si>
    <t>If first choice of venue (STScI) becomes unavailable for summit another location will need to be selected.</t>
  </si>
  <si>
    <t>Early communications with STScI staff and engagement with STScI as a partner in workshop</t>
  </si>
  <si>
    <t>Pay for venue</t>
  </si>
  <si>
    <t>~$5000</t>
  </si>
  <si>
    <t>Venue Avalibility for MTMW</t>
  </si>
  <si>
    <t>If first choice of venue (AAS January 2021) is not available for workshop an alternate, less optimal venue will need to be selected.</t>
  </si>
  <si>
    <t>Early communications with AAS Press Office and engagement with AAS as partner in workshop</t>
  </si>
  <si>
    <t>~$2000</t>
  </si>
  <si>
    <t>MMA/TDA Planetarium Program Production Costs</t>
  </si>
  <si>
    <t>If contractors cannot deliver planetarium program with all scripted elements within existing budget program's scope will have to be reduced.</t>
  </si>
  <si>
    <t>Develop program script to utilize known existing and partnership resources wherever possible.</t>
  </si>
  <si>
    <t>Expand partnerships to share production costs for animations related to featured facilities (LSST, LIGO etc.)</t>
  </si>
  <si>
    <t xml:space="preserve"> Up to 6-month delay with increased staff time required ~$20k</t>
  </si>
  <si>
    <t>Limited Staff Resouces</t>
  </si>
  <si>
    <t>If one or more existing staff leave the project because of illness, turnover or internal opportunities then the project will be impacted.</t>
  </si>
  <si>
    <t>1) Monitor staff employment situations 2) Offer monetary incentive to keep staff</t>
  </si>
  <si>
    <t>1) Execute contract for temp employees 2) Execute staff monetary incentive</t>
  </si>
  <si>
    <t>Houry rates and incentives TBD ~$5,000</t>
  </si>
  <si>
    <t>Quarterly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</si>
</sst>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\ yyyy"/>
  </numFmts>
  <fonts count="11">
    <font>
      <sz val="10.0"/>
      <color rgb="FF000000"/>
      <name val="Arial"/>
    </font>
    <font>
      <b/>
      <sz val="12.0"/>
      <color rgb="FF1155CC"/>
      <name val="Arial"/>
    </font>
    <font/>
    <font>
      <b/>
      <sz val="12.0"/>
      <name val="Arial"/>
    </font>
    <font>
      <b/>
      <sz val="14.0"/>
      <color rgb="FF000000"/>
      <name val="Arial"/>
    </font>
    <font>
      <sz val="12.0"/>
      <name val="Arial"/>
    </font>
    <font>
      <b/>
      <sz val="12.0"/>
      <color rgb="FFFF0000"/>
      <name val="Arial"/>
    </font>
    <font>
      <sz val="12.0"/>
      <color rgb="FF000000"/>
      <name val="Tahoma"/>
    </font>
    <font>
      <b/>
      <sz val="11.0"/>
      <color rgb="FF000000"/>
      <name val="Inconsolata"/>
    </font>
    <font>
      <sz val="12.0"/>
      <color rgb="FF000000"/>
      <name val="Arial"/>
    </font>
    <font>
      <sz val="12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BFBFBF"/>
        <bgColor rgb="FFBFBFBF"/>
      </patternFill>
    </fill>
    <fill>
      <patternFill patternType="solid">
        <fgColor rgb="FFCC99FF"/>
        <bgColor rgb="FFCC99FF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vertical="center"/>
    </xf>
    <xf borderId="0" fillId="0" fontId="4" numFmtId="0" xfId="0" applyAlignment="1" applyFont="1">
      <alignment horizontal="center" shrinkToFit="0" vertical="center" wrapText="1"/>
    </xf>
    <xf borderId="4" fillId="4" fontId="3" numFmtId="0" xfId="0" applyAlignment="1" applyBorder="1" applyFill="1" applyFont="1">
      <alignment horizontal="center" shrinkToFit="0" vertical="center" wrapText="1"/>
    </xf>
    <xf borderId="5" fillId="2" fontId="3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2" fontId="3" numFmtId="0" xfId="0" applyAlignment="1" applyBorder="1" applyFont="1">
      <alignment horizontal="center" vertical="center"/>
    </xf>
    <xf borderId="8" fillId="3" fontId="3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8" fillId="4" fontId="3" numFmtId="0" xfId="0" applyAlignment="1" applyBorder="1" applyFon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0" fillId="0" fontId="5" numFmtId="0" xfId="0" applyFont="1"/>
    <xf borderId="11" fillId="5" fontId="3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shrinkToFit="0" wrapText="1"/>
    </xf>
    <xf borderId="0" fillId="0" fontId="6" numFmtId="0" xfId="0" applyFont="1"/>
    <xf borderId="11" fillId="3" fontId="3" numFmtId="0" xfId="0" applyAlignment="1" applyBorder="1" applyFont="1">
      <alignment horizontal="center" shrinkToFit="0" vertical="center" wrapText="1"/>
    </xf>
    <xf borderId="12" fillId="6" fontId="3" numFmtId="0" xfId="0" applyAlignment="1" applyBorder="1" applyFill="1" applyFont="1">
      <alignment horizontal="center" shrinkToFit="0" wrapText="1"/>
    </xf>
    <xf borderId="13" fillId="0" fontId="2" numFmtId="0" xfId="0" applyBorder="1" applyFont="1"/>
    <xf borderId="11" fillId="4" fontId="3" numFmtId="0" xfId="0" applyAlignment="1" applyBorder="1" applyFont="1">
      <alignment horizontal="center" shrinkToFit="0" vertical="center" wrapText="1"/>
    </xf>
    <xf borderId="11" fillId="7" fontId="3" numFmtId="0" xfId="0" applyAlignment="1" applyBorder="1" applyFill="1" applyFont="1">
      <alignment shrinkToFit="0" vertical="top" wrapText="1"/>
    </xf>
    <xf borderId="11" fillId="7" fontId="3" numFmtId="0" xfId="0" applyAlignment="1" applyBorder="1" applyFont="1">
      <alignment horizontal="center" shrinkToFit="0" vertical="top" wrapText="1"/>
    </xf>
    <xf borderId="11" fillId="0" fontId="3" numFmtId="0" xfId="0" applyBorder="1" applyFont="1"/>
    <xf borderId="11" fillId="8" fontId="7" numFmtId="0" xfId="0" applyAlignment="1" applyBorder="1" applyFill="1" applyFont="1">
      <alignment shrinkToFit="0" vertical="center" wrapText="1"/>
    </xf>
    <xf borderId="11" fillId="0" fontId="3" numFmtId="0" xfId="0" applyAlignment="1" applyBorder="1" applyFont="1">
      <alignment shrinkToFit="0" wrapText="1"/>
    </xf>
    <xf borderId="11" fillId="0" fontId="3" numFmtId="0" xfId="0" applyAlignment="1" applyBorder="1" applyFont="1">
      <alignment shrinkToFit="0" vertical="top" wrapText="1"/>
    </xf>
    <xf borderId="11" fillId="0" fontId="3" numFmtId="0" xfId="0" applyAlignment="1" applyBorder="1" applyFont="1">
      <alignment horizontal="center" shrinkToFit="0" vertical="top" wrapText="1"/>
    </xf>
    <xf borderId="11" fillId="0" fontId="5" numFmtId="0" xfId="0" applyAlignment="1" applyBorder="1" applyFont="1">
      <alignment vertical="center"/>
    </xf>
    <xf borderId="11" fillId="0" fontId="5" numFmtId="0" xfId="0" applyAlignment="1" applyBorder="1" applyFont="1">
      <alignment shrinkToFit="0" vertical="center" wrapText="1"/>
    </xf>
    <xf borderId="11" fillId="8" fontId="5" numFmtId="0" xfId="0" applyAlignment="1" applyBorder="1" applyFont="1">
      <alignment horizontal="center" shrinkToFit="0" vertical="center" wrapText="1"/>
    </xf>
    <xf borderId="12" fillId="6" fontId="3" numFmtId="0" xfId="0" applyAlignment="1" applyBorder="1" applyFont="1">
      <alignment horizontal="center" shrinkToFit="0" vertical="top" wrapText="1"/>
    </xf>
    <xf borderId="11" fillId="0" fontId="3" numFmtId="9" xfId="0" applyAlignment="1" applyBorder="1" applyFont="1" applyNumberFormat="1">
      <alignment horizontal="center" shrinkToFit="0" vertical="top" wrapText="1"/>
    </xf>
    <xf borderId="11" fillId="7" fontId="5" numFmtId="0" xfId="0" applyAlignment="1" applyBorder="1" applyFont="1">
      <alignment shrinkToFit="0" vertical="top" wrapText="1"/>
    </xf>
    <xf borderId="11" fillId="2" fontId="3" numFmtId="0" xfId="0" applyAlignment="1" applyBorder="1" applyFont="1">
      <alignment shrinkToFit="0" vertical="top" wrapText="1"/>
    </xf>
    <xf borderId="11" fillId="2" fontId="3" numFmtId="9" xfId="0" applyAlignment="1" applyBorder="1" applyFont="1" applyNumberFormat="1">
      <alignment horizontal="center" shrinkToFit="0" vertical="top" wrapText="1"/>
    </xf>
    <xf borderId="11" fillId="3" fontId="3" numFmtId="1" xfId="0" applyAlignment="1" applyBorder="1" applyFont="1" applyNumberFormat="1">
      <alignment horizontal="center" shrinkToFit="0" vertical="center" wrapText="1"/>
    </xf>
    <xf borderId="11" fillId="4" fontId="3" numFmtId="1" xfId="0" applyAlignment="1" applyBorder="1" applyFont="1" applyNumberFormat="1">
      <alignment horizontal="center" shrinkToFit="0" vertical="center" wrapText="1"/>
    </xf>
    <xf borderId="11" fillId="0" fontId="5" numFmtId="1" xfId="0" applyAlignment="1" applyBorder="1" applyFont="1" applyNumberFormat="1">
      <alignment horizontal="center" shrinkToFit="0" vertical="center" wrapText="1"/>
    </xf>
    <xf borderId="11" fillId="0" fontId="3" numFmtId="1" xfId="0" applyAlignment="1" applyBorder="1" applyFont="1" applyNumberFormat="1">
      <alignment horizontal="center" shrinkToFit="0" vertical="center" wrapText="1"/>
    </xf>
    <xf borderId="11" fillId="8" fontId="5" numFmtId="0" xfId="0" applyAlignment="1" applyBorder="1" applyFont="1">
      <alignment horizontal="center" vertical="center"/>
    </xf>
    <xf borderId="11" fillId="8" fontId="5" numFmtId="164" xfId="0" applyAlignment="1" applyBorder="1" applyFont="1" applyNumberFormat="1">
      <alignment horizontal="center" readingOrder="0" vertical="center"/>
    </xf>
    <xf borderId="11" fillId="0" fontId="5" numFmtId="0" xfId="0" applyAlignment="1" applyBorder="1" applyFont="1">
      <alignment readingOrder="0" shrinkToFit="0" vertical="center" wrapText="1"/>
    </xf>
    <xf borderId="11" fillId="8" fontId="5" numFmtId="0" xfId="0" applyAlignment="1" applyBorder="1" applyFont="1">
      <alignment horizontal="center" readingOrder="0" shrinkToFit="0" vertical="center" wrapText="1"/>
    </xf>
    <xf borderId="4" fillId="8" fontId="8" numFmtId="1" xfId="0" applyAlignment="1" applyBorder="1" applyFont="1" applyNumberFormat="1">
      <alignment horizontal="center" vertical="center"/>
    </xf>
    <xf borderId="4" fillId="8" fontId="9" numFmtId="1" xfId="0" applyAlignment="1" applyBorder="1" applyFont="1" applyNumberFormat="1">
      <alignment horizontal="center" shrinkToFit="0" wrapText="1"/>
    </xf>
    <xf borderId="11" fillId="8" fontId="5" numFmtId="164" xfId="0" applyAlignment="1" applyBorder="1" applyFont="1" applyNumberFormat="1">
      <alignment horizontal="center" vertical="center"/>
    </xf>
    <xf borderId="11" fillId="0" fontId="5" numFmtId="0" xfId="0" applyAlignment="1" applyBorder="1" applyFont="1">
      <alignment horizontal="center" shrinkToFit="0" vertical="center" wrapText="1"/>
    </xf>
    <xf borderId="11" fillId="8" fontId="10" numFmtId="0" xfId="0" applyAlignment="1" applyBorder="1" applyFont="1">
      <alignment horizontal="center" shrinkToFit="0" vertical="center" wrapText="1"/>
    </xf>
    <xf borderId="14" fillId="8" fontId="5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vertical="center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21.43"/>
    <col customWidth="1" min="2" max="2" width="15.14"/>
    <col customWidth="1" min="3" max="3" width="30.14"/>
    <col customWidth="1" min="4" max="6" width="15.14"/>
    <col customWidth="1" min="7" max="7" width="30.14"/>
    <col customWidth="1" min="8" max="9" width="15.14"/>
    <col customWidth="1" min="10" max="10" width="30.14"/>
    <col customWidth="1" min="11" max="12" width="15.14"/>
    <col customWidth="1" min="13" max="13" width="30.14"/>
    <col customWidth="1" min="14" max="14" width="21.43"/>
    <col customWidth="1" min="15" max="17" width="15.14"/>
  </cols>
  <sheetData>
    <row r="1" ht="45.75" customHeight="1">
      <c r="A1" s="5" t="s">
        <v>1</v>
      </c>
    </row>
    <row r="2">
      <c r="A2" s="10" t="s">
        <v>2</v>
      </c>
      <c r="B2" s="12"/>
      <c r="C2" s="12"/>
      <c r="D2" s="12"/>
      <c r="E2" s="12"/>
      <c r="F2" s="13"/>
      <c r="G2" s="11" t="s">
        <v>3</v>
      </c>
      <c r="H2" s="12"/>
      <c r="I2" s="13"/>
      <c r="J2" s="14" t="s">
        <v>4</v>
      </c>
      <c r="K2" s="12"/>
      <c r="L2" s="12"/>
      <c r="M2" s="12"/>
      <c r="N2" s="12"/>
      <c r="O2" s="12"/>
      <c r="P2" s="12"/>
      <c r="Q2" s="13"/>
    </row>
    <row r="3">
      <c r="A3" s="15" t="s">
        <v>5</v>
      </c>
      <c r="B3" s="17" t="s">
        <v>6</v>
      </c>
      <c r="C3" s="15" t="s">
        <v>7</v>
      </c>
      <c r="D3" s="15" t="s">
        <v>8</v>
      </c>
      <c r="E3" s="15" t="s">
        <v>9</v>
      </c>
      <c r="F3" s="15" t="s">
        <v>15</v>
      </c>
      <c r="G3" s="20" t="s">
        <v>12</v>
      </c>
      <c r="H3" s="20" t="s">
        <v>14</v>
      </c>
      <c r="I3" s="20" t="s">
        <v>19</v>
      </c>
      <c r="J3" s="23" t="s">
        <v>17</v>
      </c>
      <c r="K3" s="23" t="s">
        <v>20</v>
      </c>
      <c r="L3" s="23" t="s">
        <v>21</v>
      </c>
      <c r="M3" s="23" t="s">
        <v>22</v>
      </c>
      <c r="N3" s="23" t="s">
        <v>24</v>
      </c>
      <c r="O3" s="23" t="s">
        <v>25</v>
      </c>
      <c r="P3" s="23" t="s">
        <v>26</v>
      </c>
      <c r="Q3" s="23" t="s">
        <v>27</v>
      </c>
    </row>
    <row r="4" ht="75.0" customHeight="1">
      <c r="A4" s="27" t="s">
        <v>29</v>
      </c>
      <c r="B4" s="31" t="s">
        <v>34</v>
      </c>
      <c r="C4" s="32" t="s">
        <v>50</v>
      </c>
      <c r="D4" s="33">
        <v>4.0</v>
      </c>
      <c r="E4" s="33">
        <v>3.0</v>
      </c>
      <c r="F4" s="15">
        <f t="shared" ref="F4:F100" si="1">IF(OR(D4&lt;1,E4&lt;1)," ",D4*E4)</f>
        <v>12</v>
      </c>
      <c r="G4" s="33" t="s">
        <v>65</v>
      </c>
      <c r="H4" s="33">
        <v>5.0</v>
      </c>
      <c r="I4" s="39">
        <f>IF(H4&lt;0.0001," ",((E4*(1-(LOOKUP(H4,'Grading Criteria'!$C$19:$G$19,'Grading Criteria'!$C$20:$G$20))))*D4))</f>
        <v>11.88</v>
      </c>
      <c r="J4" s="33" t="s">
        <v>69</v>
      </c>
      <c r="K4" s="33">
        <v>3.0</v>
      </c>
      <c r="L4" s="40">
        <f>IF(K4&lt;0.0001," ",((E4*(1-(LOOKUP(K4,'Grading Criteria'!$C$19:$G$19,'Grading Criteria'!$C$20:$G$20))))*D4))</f>
        <v>6</v>
      </c>
      <c r="M4" s="41" t="s">
        <v>70</v>
      </c>
      <c r="N4" s="42" t="s">
        <v>71</v>
      </c>
      <c r="O4" s="43" t="s">
        <v>72</v>
      </c>
      <c r="P4" s="44">
        <v>43647.0</v>
      </c>
      <c r="Q4" s="43" t="s">
        <v>73</v>
      </c>
    </row>
    <row r="5" ht="75.0" customHeight="1">
      <c r="A5" s="27" t="s">
        <v>74</v>
      </c>
      <c r="B5" s="31" t="s">
        <v>75</v>
      </c>
      <c r="C5" s="45" t="s">
        <v>76</v>
      </c>
      <c r="D5" s="33">
        <v>3.0</v>
      </c>
      <c r="E5" s="33">
        <v>2.0</v>
      </c>
      <c r="F5" s="15">
        <f t="shared" si="1"/>
        <v>6</v>
      </c>
      <c r="G5" s="33" t="s">
        <v>65</v>
      </c>
      <c r="H5" s="33">
        <v>5.0</v>
      </c>
      <c r="I5" s="39">
        <f>IF(H5&lt;0.0001," ",((E5*(1-(LOOKUP(H5,'Grading Criteria'!$C$19:$G$19,'Grading Criteria'!$C$20:$G$20))))*D5))</f>
        <v>5.94</v>
      </c>
      <c r="J5" s="46" t="s">
        <v>77</v>
      </c>
      <c r="K5" s="33">
        <v>2.0</v>
      </c>
      <c r="L5" s="40">
        <f>IF(K5&lt;0.0001," ",((E5*(1-(LOOKUP(K5,'Grading Criteria'!$C$19:$G$19,'Grading Criteria'!$C$20:$G$20))))*D5))</f>
        <v>1.5</v>
      </c>
      <c r="M5" s="41" t="s">
        <v>78</v>
      </c>
      <c r="N5" s="42" t="s">
        <v>79</v>
      </c>
      <c r="O5" s="43" t="s">
        <v>72</v>
      </c>
      <c r="P5" s="44">
        <v>43661.0</v>
      </c>
      <c r="Q5" s="43" t="s">
        <v>73</v>
      </c>
    </row>
    <row r="6" ht="75.0" customHeight="1">
      <c r="A6" s="27" t="s">
        <v>80</v>
      </c>
      <c r="B6" s="31" t="s">
        <v>34</v>
      </c>
      <c r="C6" s="45" t="s">
        <v>81</v>
      </c>
      <c r="D6" s="33">
        <v>4.0</v>
      </c>
      <c r="E6" s="33">
        <v>2.0</v>
      </c>
      <c r="F6" s="15">
        <f t="shared" si="1"/>
        <v>8</v>
      </c>
      <c r="G6" s="33" t="s">
        <v>65</v>
      </c>
      <c r="H6" s="33">
        <v>5.0</v>
      </c>
      <c r="I6" s="47">
        <f>IF(H7&lt;0.0001," ",((E7*(1-(LOOKUP(H7,'Grading Criteria'!$C$19:$G$19,'Grading Criteria'!$C$20:$G$20))))*D7))</f>
        <v>11.1375</v>
      </c>
      <c r="J6" s="33" t="s">
        <v>82</v>
      </c>
      <c r="K6" s="33">
        <v>2.0</v>
      </c>
      <c r="L6" s="47">
        <f>IF(K7&lt;0.0001," ",((E7*(1-(LOOKUP(K7,'Grading Criteria'!$C$19:$G$19,'Grading Criteria'!$C$20:$G$20))))*D7))</f>
        <v>5.625</v>
      </c>
      <c r="M6" s="41" t="s">
        <v>78</v>
      </c>
      <c r="N6" s="42" t="s">
        <v>83</v>
      </c>
      <c r="O6" s="43" t="s">
        <v>72</v>
      </c>
      <c r="P6" s="44">
        <v>44018.0</v>
      </c>
      <c r="Q6" s="43" t="s">
        <v>73</v>
      </c>
    </row>
    <row r="7" ht="75.0" customHeight="1">
      <c r="A7" s="27" t="s">
        <v>84</v>
      </c>
      <c r="B7" s="31" t="s">
        <v>51</v>
      </c>
      <c r="C7" s="32" t="s">
        <v>85</v>
      </c>
      <c r="D7" s="33">
        <v>4.5</v>
      </c>
      <c r="E7" s="33">
        <v>2.5</v>
      </c>
      <c r="F7" s="15">
        <f t="shared" si="1"/>
        <v>11.25</v>
      </c>
      <c r="G7" s="33" t="s">
        <v>65</v>
      </c>
      <c r="H7" s="33">
        <v>5.0</v>
      </c>
      <c r="I7" s="39">
        <f>IF(H7&lt;0.0001," ",((E7*(1-(LOOKUP(H7,'Grading Criteria'!$C$19:$G$19,'Grading Criteria'!$C$20:$G$20))))*D7))</f>
        <v>11.1375</v>
      </c>
      <c r="J7" s="33" t="s">
        <v>86</v>
      </c>
      <c r="K7" s="33">
        <v>3.0</v>
      </c>
      <c r="L7" s="40">
        <f>IF(K7&lt;0.0001," ",((E7*(1-(LOOKUP(K7,'Grading Criteria'!$C$19:$G$19,'Grading Criteria'!$C$20:$G$20))))*D7))</f>
        <v>5.625</v>
      </c>
      <c r="M7" s="48" t="s">
        <v>87</v>
      </c>
      <c r="N7" s="42" t="s">
        <v>88</v>
      </c>
      <c r="O7" s="43" t="s">
        <v>72</v>
      </c>
      <c r="P7" s="49">
        <v>43983.0</v>
      </c>
      <c r="Q7" s="43" t="s">
        <v>73</v>
      </c>
    </row>
    <row r="8" ht="75.0" customHeight="1">
      <c r="A8" s="27" t="s">
        <v>89</v>
      </c>
      <c r="B8" s="31" t="s">
        <v>75</v>
      </c>
      <c r="C8" s="32" t="s">
        <v>90</v>
      </c>
      <c r="D8" s="33">
        <v>4.0</v>
      </c>
      <c r="E8" s="33">
        <v>4.0</v>
      </c>
      <c r="F8" s="15">
        <f t="shared" si="1"/>
        <v>16</v>
      </c>
      <c r="G8" s="33" t="s">
        <v>65</v>
      </c>
      <c r="H8" s="33">
        <v>5.0</v>
      </c>
      <c r="I8" s="39">
        <f>IF(H8&lt;0.0001," ",((E8*(1-(LOOKUP(H8,'Grading Criteria'!$C$19:$G$19,'Grading Criteria'!$C$20:$G$20))))*D8))</f>
        <v>15.84</v>
      </c>
      <c r="J8" s="33" t="s">
        <v>91</v>
      </c>
      <c r="K8" s="33">
        <v>2.0</v>
      </c>
      <c r="L8" s="40">
        <f>IF(K8&lt;0.0001," ",((E8*(1-(LOOKUP(K8,'Grading Criteria'!$C$19:$G$19,'Grading Criteria'!$C$20:$G$20))))*D8))</f>
        <v>4</v>
      </c>
      <c r="M8" s="41" t="s">
        <v>92</v>
      </c>
      <c r="N8" s="42" t="s">
        <v>93</v>
      </c>
      <c r="O8" s="43" t="s">
        <v>72</v>
      </c>
      <c r="P8" s="43" t="s">
        <v>94</v>
      </c>
      <c r="Q8" s="43" t="s">
        <v>73</v>
      </c>
    </row>
    <row r="9" ht="75.0" customHeight="1">
      <c r="A9" s="27"/>
      <c r="B9" s="31"/>
      <c r="C9" s="32"/>
      <c r="D9" s="33"/>
      <c r="E9" s="33"/>
      <c r="F9" s="15" t="str">
        <f t="shared" si="1"/>
        <v> </v>
      </c>
      <c r="G9" s="33"/>
      <c r="H9" s="33"/>
      <c r="I9" s="39" t="str">
        <f>IF(H9&lt;0.0001," ",((E9*(1-(LOOKUP(H9,'Grading Criteria'!$C$19:$G$19,'Grading Criteria'!$C$20:$G$20))))*D9))</f>
        <v> </v>
      </c>
      <c r="J9" s="43"/>
      <c r="K9" s="33"/>
      <c r="L9" s="40" t="str">
        <f>IF(K9&lt;0.0001," ",((E9*(1-(LOOKUP(K9,'Grading Criteria'!$C$19:$G$19,'Grading Criteria'!$C$20:$G$20))))*D9))</f>
        <v> </v>
      </c>
      <c r="M9" s="42"/>
      <c r="N9" s="42"/>
      <c r="O9" s="43"/>
      <c r="P9" s="43"/>
      <c r="Q9" s="43"/>
    </row>
    <row r="10" ht="75.0" customHeight="1">
      <c r="A10" s="27"/>
      <c r="B10" s="31"/>
      <c r="C10" s="32"/>
      <c r="D10" s="33"/>
      <c r="E10" s="33"/>
      <c r="F10" s="15" t="str">
        <f t="shared" si="1"/>
        <v> </v>
      </c>
      <c r="G10" s="33"/>
      <c r="H10" s="33"/>
      <c r="I10" s="39" t="str">
        <f>IF(H10&lt;0.0001," ",((E10*(1-(LOOKUP(H10,'Grading Criteria'!$C$19:$G$19,'Grading Criteria'!$C$20:$G$20))))*D10))</f>
        <v> </v>
      </c>
      <c r="J10" s="43"/>
      <c r="K10" s="33"/>
      <c r="L10" s="40" t="str">
        <f>IF(K10&lt;0.0001," ",((E10*(1-(LOOKUP(K10,'Grading Criteria'!$C$19:$G$19,'Grading Criteria'!$C$20:$G$20))))*D10))</f>
        <v> </v>
      </c>
      <c r="M10" s="42"/>
      <c r="N10" s="42"/>
      <c r="O10" s="43"/>
      <c r="P10" s="43"/>
      <c r="Q10" s="43"/>
    </row>
    <row r="11" ht="75.0" customHeight="1">
      <c r="A11" s="27"/>
      <c r="B11" s="31"/>
      <c r="C11" s="32"/>
      <c r="D11" s="33"/>
      <c r="E11" s="33"/>
      <c r="F11" s="15" t="str">
        <f t="shared" si="1"/>
        <v> </v>
      </c>
      <c r="G11" s="33"/>
      <c r="H11" s="33"/>
      <c r="I11" s="39" t="str">
        <f>IF(H11&lt;0.0001," ",((E11*(1-(LOOKUP(H11,'Grading Criteria'!$C$19:$G$19,'Grading Criteria'!$C$20:$G$20))))*D11))</f>
        <v> </v>
      </c>
      <c r="J11" s="43"/>
      <c r="K11" s="33"/>
      <c r="L11" s="40" t="str">
        <f>IF(K11&lt;0.0001," ",((E11*(1-(LOOKUP(K11,'Grading Criteria'!$C$19:$G$19,'Grading Criteria'!$C$20:$G$20))))*D11))</f>
        <v> </v>
      </c>
      <c r="M11" s="42"/>
      <c r="N11" s="42"/>
      <c r="O11" s="43"/>
      <c r="P11" s="43"/>
      <c r="Q11" s="43"/>
    </row>
    <row r="12" ht="75.0" customHeight="1">
      <c r="A12" s="27"/>
      <c r="B12" s="31"/>
      <c r="C12" s="32"/>
      <c r="D12" s="33"/>
      <c r="E12" s="33"/>
      <c r="F12" s="15" t="str">
        <f t="shared" si="1"/>
        <v> </v>
      </c>
      <c r="G12" s="33"/>
      <c r="H12" s="33"/>
      <c r="I12" s="39" t="str">
        <f>IF(H12&lt;0.0001," ",((E12*(1-(LOOKUP(H12,'Grading Criteria'!$C$19:$G$19,'Grading Criteria'!$C$20:$G$20))))*D12))</f>
        <v> </v>
      </c>
      <c r="J12" s="43"/>
      <c r="K12" s="33"/>
      <c r="L12" s="40" t="str">
        <f>IF(K12&lt;0.0001," ",((E12*(1-(LOOKUP(K12,'Grading Criteria'!$C$19:$G$19,'Grading Criteria'!$C$20:$G$20))))*D12))</f>
        <v> </v>
      </c>
      <c r="M12" s="42"/>
      <c r="N12" s="42"/>
      <c r="O12" s="43"/>
      <c r="P12" s="43"/>
      <c r="Q12" s="43"/>
    </row>
    <row r="13" ht="75.0" customHeight="1">
      <c r="A13" s="27"/>
      <c r="B13" s="31"/>
      <c r="C13" s="32"/>
      <c r="D13" s="33"/>
      <c r="E13" s="33"/>
      <c r="F13" s="15" t="str">
        <f t="shared" si="1"/>
        <v> </v>
      </c>
      <c r="G13" s="33"/>
      <c r="H13" s="33"/>
      <c r="I13" s="39" t="str">
        <f>IF(H13&lt;0.0001," ",((E13*(1-(LOOKUP(H13,'Grading Criteria'!$C$19:$G$19,'Grading Criteria'!$C$20:$G$20))))*D13))</f>
        <v> </v>
      </c>
      <c r="J13" s="43"/>
      <c r="K13" s="33"/>
      <c r="L13" s="40" t="str">
        <f>IF(K13&lt;0.0001," ",((E13*(1-(LOOKUP(K13,'Grading Criteria'!$C$19:$G$19,'Grading Criteria'!$C$20:$G$20))))*D13))</f>
        <v> </v>
      </c>
      <c r="M13" s="42"/>
      <c r="N13" s="42"/>
      <c r="O13" s="43"/>
      <c r="P13" s="43"/>
      <c r="Q13" s="43"/>
    </row>
    <row r="14">
      <c r="A14" s="27"/>
      <c r="B14" s="31"/>
      <c r="C14" s="32"/>
      <c r="D14" s="50"/>
      <c r="E14" s="50"/>
      <c r="F14" s="15" t="str">
        <f t="shared" si="1"/>
        <v> </v>
      </c>
      <c r="G14" s="33"/>
      <c r="H14" s="50"/>
      <c r="I14" s="39" t="str">
        <f>IF(H14&lt;0.0001," ",((E14*(1-(LOOKUP(H14,'Grading Criteria'!$C$19:$G$19,'Grading Criteria'!$C$20:$G$20))))*D14))</f>
        <v> </v>
      </c>
      <c r="J14" s="43"/>
      <c r="K14" s="33"/>
      <c r="L14" s="40" t="str">
        <f>IF(K14&lt;0.0001," ",((E14*(1-(LOOKUP(K14,'Grading Criteria'!$C$19:$G$19,'Grading Criteria'!$C$20:$G$20))))*D14))</f>
        <v> </v>
      </c>
      <c r="M14" s="42"/>
      <c r="N14" s="42"/>
      <c r="O14" s="43"/>
      <c r="P14" s="43"/>
      <c r="Q14" s="43"/>
    </row>
    <row r="15">
      <c r="A15" s="27"/>
      <c r="B15" s="31"/>
      <c r="C15" s="32"/>
      <c r="D15" s="50"/>
      <c r="E15" s="50"/>
      <c r="F15" s="15" t="str">
        <f t="shared" si="1"/>
        <v> </v>
      </c>
      <c r="G15" s="33"/>
      <c r="H15" s="50"/>
      <c r="I15" s="39" t="str">
        <f>IF(H15&lt;0.0001," ",((E15*(1-(LOOKUP(H15,'Grading Criteria'!$C$19:$G$19,'Grading Criteria'!$C$20:$G$20))))*D15))</f>
        <v> </v>
      </c>
      <c r="J15" s="43"/>
      <c r="K15" s="33"/>
      <c r="L15" s="40" t="str">
        <f>IF(K15&lt;0.0001," ",((E15*(1-(LOOKUP(K15,'Grading Criteria'!$C$19:$G$19,'Grading Criteria'!$C$20:$G$20))))*D15))</f>
        <v> </v>
      </c>
      <c r="M15" s="42"/>
      <c r="N15" s="42"/>
      <c r="O15" s="43"/>
      <c r="P15" s="43"/>
      <c r="Q15" s="43"/>
    </row>
    <row r="16">
      <c r="A16" s="27"/>
      <c r="B16" s="31"/>
      <c r="C16" s="32"/>
      <c r="D16" s="50"/>
      <c r="E16" s="50"/>
      <c r="F16" s="15" t="str">
        <f t="shared" si="1"/>
        <v> </v>
      </c>
      <c r="G16" s="51"/>
      <c r="H16" s="50"/>
      <c r="I16" s="39" t="str">
        <f>IF(H16&lt;0.0001," ",((E16*(1-(LOOKUP(H16,'Grading Criteria'!$C$19:$G$19,'Grading Criteria'!$C$20:$G$20))))*D16))</f>
        <v> </v>
      </c>
      <c r="J16" s="43"/>
      <c r="K16" s="33"/>
      <c r="L16" s="40" t="str">
        <f>IF(K16&lt;0.0001," ",((E16*(1-(LOOKUP(K16,'Grading Criteria'!$C$19:$G$19,'Grading Criteria'!$C$20:$G$20))))*D16))</f>
        <v> </v>
      </c>
      <c r="M16" s="42"/>
      <c r="N16" s="42"/>
      <c r="O16" s="43"/>
      <c r="P16" s="43"/>
      <c r="Q16" s="43"/>
    </row>
    <row r="17">
      <c r="A17" s="27"/>
      <c r="B17" s="31"/>
      <c r="C17" s="32"/>
      <c r="D17" s="50"/>
      <c r="E17" s="50"/>
      <c r="F17" s="15" t="str">
        <f t="shared" si="1"/>
        <v> </v>
      </c>
      <c r="G17" s="33"/>
      <c r="H17" s="50"/>
      <c r="I17" s="39" t="str">
        <f>IF(H17&lt;0.0001," ",((E17*(1-(LOOKUP(H17,'Grading Criteria'!$C$19:$G$19,'Grading Criteria'!$C$20:$G$20))))*D17))</f>
        <v> </v>
      </c>
      <c r="J17" s="43"/>
      <c r="K17" s="33"/>
      <c r="L17" s="40" t="str">
        <f>IF(K17&lt;0.0001," ",((E17*(1-(LOOKUP(K17,'Grading Criteria'!$C$19:$G$19,'Grading Criteria'!$C$20:$G$20))))*D17))</f>
        <v> </v>
      </c>
      <c r="M17" s="42"/>
      <c r="N17" s="42"/>
      <c r="O17" s="43"/>
      <c r="P17" s="43"/>
      <c r="Q17" s="43"/>
    </row>
    <row r="18">
      <c r="A18" s="27"/>
      <c r="B18" s="31"/>
      <c r="C18" s="32"/>
      <c r="D18" s="33"/>
      <c r="E18" s="33"/>
      <c r="F18" s="15" t="str">
        <f t="shared" si="1"/>
        <v> </v>
      </c>
      <c r="G18" s="33"/>
      <c r="H18" s="33"/>
      <c r="I18" s="39" t="str">
        <f>IF(H18&lt;0.0001," ",((E18*(1-(LOOKUP(H18,'Grading Criteria'!$C$19:$G$19,'Grading Criteria'!$C$20:$G$20))))*D18))</f>
        <v> </v>
      </c>
      <c r="J18" s="43"/>
      <c r="K18" s="33"/>
      <c r="L18" s="40" t="str">
        <f>IF(K18&lt;0.0001," ",((E18*(1-(LOOKUP(K18,'Grading Criteria'!$C$19:$G$19,'Grading Criteria'!$C$20:$G$20))))*D18))</f>
        <v> </v>
      </c>
      <c r="M18" s="42"/>
      <c r="N18" s="42"/>
      <c r="O18" s="43"/>
      <c r="P18" s="43"/>
      <c r="Q18" s="43"/>
    </row>
    <row r="19">
      <c r="A19" s="27"/>
      <c r="B19" s="31"/>
      <c r="C19" s="32"/>
      <c r="D19" s="33"/>
      <c r="E19" s="33"/>
      <c r="F19" s="15" t="str">
        <f t="shared" si="1"/>
        <v> </v>
      </c>
      <c r="G19" s="33"/>
      <c r="H19" s="33"/>
      <c r="I19" s="39" t="str">
        <f>IF(H19&lt;0.0001," ",((E19*(1-(LOOKUP(H19,'Grading Criteria'!$C$19:$G$19,'Grading Criteria'!$C$20:$G$20))))*D19))</f>
        <v> </v>
      </c>
      <c r="J19" s="43"/>
      <c r="K19" s="33"/>
      <c r="L19" s="40" t="str">
        <f>IF(K19&lt;0.0001," ",((E19*(1-(LOOKUP(K19,'Grading Criteria'!$C$19:$G$19,'Grading Criteria'!$C$20:$G$20))))*D19))</f>
        <v> </v>
      </c>
      <c r="M19" s="42"/>
      <c r="N19" s="42"/>
      <c r="O19" s="43"/>
      <c r="P19" s="43"/>
      <c r="Q19" s="43"/>
    </row>
    <row r="20">
      <c r="A20" s="27"/>
      <c r="B20" s="31"/>
      <c r="C20" s="32"/>
      <c r="D20" s="33"/>
      <c r="E20" s="33"/>
      <c r="F20" s="15" t="str">
        <f t="shared" si="1"/>
        <v> </v>
      </c>
      <c r="G20" s="51"/>
      <c r="H20" s="33"/>
      <c r="I20" s="39" t="str">
        <f>IF(H20&lt;0.0001," ",((E20*(1-(LOOKUP(H20,'Grading Criteria'!$C$19:$G$19,'Grading Criteria'!$C$20:$G$20))))*D20))</f>
        <v> </v>
      </c>
      <c r="J20" s="43"/>
      <c r="K20" s="33"/>
      <c r="L20" s="40" t="str">
        <f>IF(K20&lt;0.0001," ",((E20*(1-(LOOKUP(K20,'Grading Criteria'!$C$19:$G$19,'Grading Criteria'!$C$20:$G$20))))*D20))</f>
        <v> </v>
      </c>
      <c r="M20" s="42"/>
      <c r="N20" s="42"/>
      <c r="O20" s="43"/>
      <c r="P20" s="43"/>
      <c r="Q20" s="43"/>
    </row>
    <row r="21" ht="15.75" customHeight="1">
      <c r="A21" s="27"/>
      <c r="B21" s="31"/>
      <c r="C21" s="32"/>
      <c r="D21" s="33"/>
      <c r="E21" s="33"/>
      <c r="F21" s="15" t="str">
        <f t="shared" si="1"/>
        <v> </v>
      </c>
      <c r="G21" s="33"/>
      <c r="H21" s="33"/>
      <c r="I21" s="39" t="str">
        <f>IF(H21&lt;0.0001," ",((E21*(1-(LOOKUP(H21,'Grading Criteria'!$C$19:$G$19,'Grading Criteria'!$C$20:$G$20))))*D21))</f>
        <v> </v>
      </c>
      <c r="J21" s="43"/>
      <c r="K21" s="33"/>
      <c r="L21" s="40" t="str">
        <f>IF(K21&lt;0.0001," ",((E21*(1-(LOOKUP(K21,'Grading Criteria'!$C$19:$G$19,'Grading Criteria'!$C$20:$G$20))))*D21))</f>
        <v> </v>
      </c>
      <c r="M21" s="42"/>
      <c r="N21" s="42"/>
      <c r="O21" s="43"/>
      <c r="P21" s="43"/>
      <c r="Q21" s="43"/>
    </row>
    <row r="22" ht="15.75" customHeight="1">
      <c r="A22" s="27"/>
      <c r="B22" s="31"/>
      <c r="C22" s="32"/>
      <c r="D22" s="33"/>
      <c r="E22" s="33"/>
      <c r="F22" s="15" t="str">
        <f t="shared" si="1"/>
        <v> </v>
      </c>
      <c r="G22" s="33"/>
      <c r="H22" s="33"/>
      <c r="I22" s="39" t="str">
        <f>IF(H22&lt;0.0001," ",((E22*(1-(LOOKUP(H22,'Grading Criteria'!$C$19:$G$19,'Grading Criteria'!$C$20:$G$20))))*D22))</f>
        <v> </v>
      </c>
      <c r="J22" s="43"/>
      <c r="K22" s="33"/>
      <c r="L22" s="40" t="str">
        <f>IF(K22&lt;0.0001," ",((E22*(1-(LOOKUP(K22,'Grading Criteria'!$C$19:$G$19,'Grading Criteria'!$C$20:$G$20))))*D22))</f>
        <v> </v>
      </c>
      <c r="M22" s="42"/>
      <c r="N22" s="42"/>
      <c r="O22" s="43"/>
      <c r="P22" s="43"/>
      <c r="Q22" s="43"/>
    </row>
    <row r="23" ht="15.75" customHeight="1">
      <c r="A23" s="27"/>
      <c r="B23" s="31"/>
      <c r="C23" s="32"/>
      <c r="D23" s="33"/>
      <c r="E23" s="33"/>
      <c r="F23" s="15" t="str">
        <f t="shared" si="1"/>
        <v> </v>
      </c>
      <c r="G23" s="33"/>
      <c r="H23" s="33"/>
      <c r="I23" s="39" t="str">
        <f>IF(H23&lt;0.0001," ",((E23*(1-(LOOKUP(H23,'Grading Criteria'!$C$19:$G$19,'Grading Criteria'!$C$20:$G$20))))*D23))</f>
        <v> </v>
      </c>
      <c r="J23" s="43"/>
      <c r="K23" s="33"/>
      <c r="L23" s="40" t="str">
        <f>IF(K23&lt;0.0001," ",((E23*(1-(LOOKUP(K23,'Grading Criteria'!$C$19:$G$19,'Grading Criteria'!$C$20:$G$20))))*D23))</f>
        <v> </v>
      </c>
      <c r="M23" s="42"/>
      <c r="N23" s="42"/>
      <c r="O23" s="43"/>
      <c r="P23" s="43"/>
      <c r="Q23" s="43"/>
    </row>
    <row r="24" ht="15.75" customHeight="1">
      <c r="A24" s="27"/>
      <c r="B24" s="31"/>
      <c r="C24" s="32"/>
      <c r="D24" s="33"/>
      <c r="E24" s="33"/>
      <c r="F24" s="15" t="str">
        <f t="shared" si="1"/>
        <v> </v>
      </c>
      <c r="G24" s="33"/>
      <c r="H24" s="33"/>
      <c r="I24" s="39" t="str">
        <f>IF(H24&lt;0.0001," ",((E24*(1-(LOOKUP(H24,'Grading Criteria'!$C$19:$G$19,'Grading Criteria'!$C$20:$G$20))))*D24))</f>
        <v> </v>
      </c>
      <c r="J24" s="43"/>
      <c r="K24" s="33"/>
      <c r="L24" s="40" t="str">
        <f>IF(K24&lt;0.0001," ",((E24*(1-(LOOKUP(K24,'Grading Criteria'!$C$19:$G$19,'Grading Criteria'!$C$20:$G$20))))*D24))</f>
        <v> </v>
      </c>
      <c r="M24" s="42"/>
      <c r="N24" s="42"/>
      <c r="O24" s="43"/>
      <c r="P24" s="43"/>
      <c r="Q24" s="43"/>
    </row>
    <row r="25" ht="15.75" customHeight="1">
      <c r="A25" s="27"/>
      <c r="B25" s="31"/>
      <c r="C25" s="32"/>
      <c r="D25" s="33"/>
      <c r="E25" s="33"/>
      <c r="F25" s="15" t="str">
        <f t="shared" si="1"/>
        <v> </v>
      </c>
      <c r="G25" s="33"/>
      <c r="H25" s="33"/>
      <c r="I25" s="39" t="str">
        <f>IF(H25&lt;0.0001," ",((E25*(1-(LOOKUP(H25,'Grading Criteria'!$C$19:$G$19,'Grading Criteria'!$C$20:$G$20))))*D25))</f>
        <v> </v>
      </c>
      <c r="J25" s="43"/>
      <c r="K25" s="33"/>
      <c r="L25" s="40" t="str">
        <f>IF(K25&lt;0.0001," ",((E25*(1-(LOOKUP(K25,'Grading Criteria'!$C$19:$G$19,'Grading Criteria'!$C$20:$G$20))))*D25))</f>
        <v> </v>
      </c>
      <c r="M25" s="42"/>
      <c r="N25" s="42"/>
      <c r="O25" s="43"/>
      <c r="P25" s="43"/>
      <c r="Q25" s="43"/>
    </row>
    <row r="26" ht="15.75" customHeight="1">
      <c r="A26" s="27"/>
      <c r="B26" s="31"/>
      <c r="C26" s="32"/>
      <c r="D26" s="33"/>
      <c r="E26" s="33"/>
      <c r="F26" s="15" t="str">
        <f t="shared" si="1"/>
        <v> </v>
      </c>
      <c r="G26" s="33"/>
      <c r="H26" s="33"/>
      <c r="I26" s="39" t="str">
        <f>IF(H26&lt;0.0001," ",((E26*(1-(LOOKUP(H26,'Grading Criteria'!$C$19:$G$19,'Grading Criteria'!$C$20:$G$20))))*D26))</f>
        <v> </v>
      </c>
      <c r="J26" s="43"/>
      <c r="K26" s="33"/>
      <c r="L26" s="40" t="str">
        <f>IF(K26&lt;0.0001," ",((E26*(1-(LOOKUP(K26,'Grading Criteria'!$C$19:$G$19,'Grading Criteria'!$C$20:$G$20))))*D26))</f>
        <v> </v>
      </c>
      <c r="M26" s="42"/>
      <c r="N26" s="42"/>
      <c r="O26" s="43"/>
      <c r="P26" s="43"/>
      <c r="Q26" s="43"/>
    </row>
    <row r="27" ht="15.75" customHeight="1">
      <c r="A27" s="27"/>
      <c r="B27" s="31"/>
      <c r="C27" s="32"/>
      <c r="D27" s="33"/>
      <c r="E27" s="33"/>
      <c r="F27" s="15" t="str">
        <f t="shared" si="1"/>
        <v> </v>
      </c>
      <c r="G27" s="33"/>
      <c r="H27" s="33"/>
      <c r="I27" s="39" t="str">
        <f>IF(H27&lt;0.0001," ",((E27*(1-(LOOKUP(H27,'Grading Criteria'!$C$19:$G$19,'Grading Criteria'!$C$20:$G$20))))*D27))</f>
        <v> </v>
      </c>
      <c r="J27" s="43"/>
      <c r="K27" s="33"/>
      <c r="L27" s="40" t="str">
        <f>IF(K27&lt;0.0001," ",((E27*(1-(LOOKUP(K27,'Grading Criteria'!$C$19:$G$19,'Grading Criteria'!$C$20:$G$20))))*D27))</f>
        <v> </v>
      </c>
      <c r="M27" s="42"/>
      <c r="N27" s="42"/>
      <c r="O27" s="43"/>
      <c r="P27" s="43"/>
      <c r="Q27" s="43"/>
    </row>
    <row r="28" ht="15.75" customHeight="1">
      <c r="A28" s="27"/>
      <c r="B28" s="31"/>
      <c r="C28" s="32"/>
      <c r="D28" s="33"/>
      <c r="E28" s="33"/>
      <c r="F28" s="15" t="str">
        <f t="shared" si="1"/>
        <v> </v>
      </c>
      <c r="G28" s="33"/>
      <c r="H28" s="33"/>
      <c r="I28" s="39" t="str">
        <f>IF(H28&lt;0.0001," ",((E28*(1-(LOOKUP(H28,'Grading Criteria'!$C$19:$G$19,'Grading Criteria'!$C$20:$G$20))))*D28))</f>
        <v> </v>
      </c>
      <c r="J28" s="43"/>
      <c r="K28" s="33"/>
      <c r="L28" s="40" t="str">
        <f>IF(K28&lt;0.0001," ",((E28*(1-(LOOKUP(K28,'Grading Criteria'!$C$19:$G$19,'Grading Criteria'!$C$20:$G$20))))*D28))</f>
        <v> </v>
      </c>
      <c r="M28" s="42"/>
      <c r="N28" s="42"/>
      <c r="O28" s="43"/>
      <c r="P28" s="43"/>
      <c r="Q28" s="43"/>
    </row>
    <row r="29" ht="15.75" customHeight="1">
      <c r="A29" s="27"/>
      <c r="B29" s="31"/>
      <c r="C29" s="32"/>
      <c r="D29" s="33"/>
      <c r="E29" s="33"/>
      <c r="F29" s="15" t="str">
        <f t="shared" si="1"/>
        <v> </v>
      </c>
      <c r="G29" s="33"/>
      <c r="H29" s="33"/>
      <c r="I29" s="39" t="str">
        <f>IF(H29&lt;0.0001," ",((E29*(1-(LOOKUP(H29,'Grading Criteria'!$C$19:$G$19,'Grading Criteria'!$C$20:$G$20))))*D29))</f>
        <v> </v>
      </c>
      <c r="J29" s="43"/>
      <c r="K29" s="33"/>
      <c r="L29" s="40" t="str">
        <f>IF(K29&lt;0.0001," ",((E29*(1-(LOOKUP(K29,'Grading Criteria'!$C$19:$G$19,'Grading Criteria'!$C$20:$G$20))))*D29))</f>
        <v> </v>
      </c>
      <c r="M29" s="42"/>
      <c r="N29" s="42"/>
      <c r="O29" s="43"/>
      <c r="P29" s="43"/>
      <c r="Q29" s="43"/>
    </row>
    <row r="30" ht="15.75" customHeight="1">
      <c r="A30" s="27"/>
      <c r="B30" s="31"/>
      <c r="C30" s="32"/>
      <c r="D30" s="33"/>
      <c r="E30" s="33"/>
      <c r="F30" s="15" t="str">
        <f t="shared" si="1"/>
        <v> </v>
      </c>
      <c r="G30" s="33"/>
      <c r="H30" s="33"/>
      <c r="I30" s="39" t="str">
        <f>IF(H30&lt;0.0001," ",((E30*(1-(LOOKUP(H30,'Grading Criteria'!$C$19:$G$19,'Grading Criteria'!$C$20:$G$20))))*D30))</f>
        <v> </v>
      </c>
      <c r="J30" s="43"/>
      <c r="K30" s="33"/>
      <c r="L30" s="40" t="str">
        <f>IF(K30&lt;0.0001," ",((E30*(1-(LOOKUP(K30,'Grading Criteria'!$C$19:$G$19,'Grading Criteria'!$C$20:$G$20))))*D30))</f>
        <v> </v>
      </c>
      <c r="M30" s="42"/>
      <c r="N30" s="42"/>
      <c r="O30" s="43"/>
      <c r="P30" s="43"/>
      <c r="Q30" s="43"/>
    </row>
    <row r="31" ht="15.75" customHeight="1">
      <c r="A31" s="27"/>
      <c r="B31" s="31"/>
      <c r="C31" s="32"/>
      <c r="D31" s="33"/>
      <c r="E31" s="33"/>
      <c r="F31" s="15" t="str">
        <f t="shared" si="1"/>
        <v> </v>
      </c>
      <c r="G31" s="33"/>
      <c r="H31" s="33"/>
      <c r="I31" s="39" t="str">
        <f>IF(H31&lt;0.0001," ",((E31*(1-(LOOKUP(H31,'Grading Criteria'!$C$19:$G$19,'Grading Criteria'!$C$20:$G$20))))*D31))</f>
        <v> </v>
      </c>
      <c r="J31" s="43"/>
      <c r="K31" s="33"/>
      <c r="L31" s="40" t="str">
        <f>IF(K31&lt;0.0001," ",((E31*(1-(LOOKUP(K31,'Grading Criteria'!$C$19:$G$19,'Grading Criteria'!$C$20:$G$20))))*D31))</f>
        <v> </v>
      </c>
      <c r="M31" s="42"/>
      <c r="N31" s="42"/>
      <c r="O31" s="43"/>
      <c r="P31" s="43"/>
      <c r="Q31" s="43"/>
    </row>
    <row r="32" ht="15.75" customHeight="1">
      <c r="A32" s="27"/>
      <c r="B32" s="31"/>
      <c r="C32" s="32"/>
      <c r="D32" s="33"/>
      <c r="E32" s="33"/>
      <c r="F32" s="15" t="str">
        <f t="shared" si="1"/>
        <v> </v>
      </c>
      <c r="G32" s="33"/>
      <c r="H32" s="33"/>
      <c r="I32" s="39" t="str">
        <f>IF(H32&lt;0.0001," ",((E32*(1-(LOOKUP(H32,'Grading Criteria'!$C$19:$G$19,'Grading Criteria'!$C$20:$G$20))))*D32))</f>
        <v> </v>
      </c>
      <c r="J32" s="43"/>
      <c r="K32" s="33"/>
      <c r="L32" s="40" t="str">
        <f>IF(K32&lt;0.0001," ",((E32*(1-(LOOKUP(K32,'Grading Criteria'!$C$19:$G$19,'Grading Criteria'!$C$20:$G$20))))*D32))</f>
        <v> </v>
      </c>
      <c r="M32" s="42"/>
      <c r="N32" s="42"/>
      <c r="O32" s="43"/>
      <c r="P32" s="43"/>
      <c r="Q32" s="43"/>
    </row>
    <row r="33" ht="15.75" customHeight="1">
      <c r="A33" s="27"/>
      <c r="B33" s="31"/>
      <c r="C33" s="32"/>
      <c r="D33" s="33"/>
      <c r="E33" s="33"/>
      <c r="F33" s="15" t="str">
        <f t="shared" si="1"/>
        <v> </v>
      </c>
      <c r="G33" s="33"/>
      <c r="H33" s="33"/>
      <c r="I33" s="39" t="str">
        <f>IF(H33&lt;0.0001," ",((E33*(1-(LOOKUP(H33,'Grading Criteria'!$C$19:$G$19,'Grading Criteria'!$C$20:$G$20))))*D33))</f>
        <v> </v>
      </c>
      <c r="J33" s="43"/>
      <c r="K33" s="33"/>
      <c r="L33" s="40" t="str">
        <f>IF(K33&lt;0.0001," ",((E33*(1-(LOOKUP(K33,'Grading Criteria'!$C$19:$G$19,'Grading Criteria'!$C$20:$G$20))))*D33))</f>
        <v> </v>
      </c>
      <c r="M33" s="42"/>
      <c r="N33" s="42"/>
      <c r="O33" s="43"/>
      <c r="P33" s="43"/>
      <c r="Q33" s="43"/>
    </row>
    <row r="34" ht="15.75" customHeight="1">
      <c r="A34" s="27"/>
      <c r="B34" s="31"/>
      <c r="C34" s="32"/>
      <c r="D34" s="33"/>
      <c r="E34" s="33"/>
      <c r="F34" s="15" t="str">
        <f t="shared" si="1"/>
        <v> </v>
      </c>
      <c r="G34" s="33"/>
      <c r="H34" s="33"/>
      <c r="I34" s="39" t="str">
        <f>IF(H34&lt;0.0001," ",((E34*(1-(LOOKUP(H34,'Grading Criteria'!$C$19:$G$19,'Grading Criteria'!$C$20:$G$20))))*D34))</f>
        <v> </v>
      </c>
      <c r="J34" s="43"/>
      <c r="K34" s="33"/>
      <c r="L34" s="40" t="str">
        <f>IF(K34&lt;0.0001," ",((E34*(1-(LOOKUP(K34,'Grading Criteria'!$C$19:$G$19,'Grading Criteria'!$C$20:$G$20))))*D34))</f>
        <v> </v>
      </c>
      <c r="M34" s="42"/>
      <c r="N34" s="42"/>
      <c r="O34" s="43"/>
      <c r="P34" s="43"/>
      <c r="Q34" s="43"/>
    </row>
    <row r="35" ht="15.75" customHeight="1">
      <c r="A35" s="27"/>
      <c r="B35" s="31"/>
      <c r="C35" s="32"/>
      <c r="D35" s="33"/>
      <c r="E35" s="33"/>
      <c r="F35" s="15" t="str">
        <f t="shared" si="1"/>
        <v> </v>
      </c>
      <c r="G35" s="33"/>
      <c r="H35" s="33"/>
      <c r="I35" s="39" t="str">
        <f>IF(H35&lt;0.0001," ",((E35*(1-(LOOKUP(H35,'Grading Criteria'!$C$19:$G$19,'Grading Criteria'!$C$20:$G$20))))*D35))</f>
        <v> </v>
      </c>
      <c r="J35" s="43"/>
      <c r="K35" s="33"/>
      <c r="L35" s="40" t="str">
        <f>IF(K35&lt;0.0001," ",((E35*(1-(LOOKUP(K35,'Grading Criteria'!$C$19:$G$19,'Grading Criteria'!$C$20:$G$20))))*D35))</f>
        <v> </v>
      </c>
      <c r="M35" s="42"/>
      <c r="N35" s="42"/>
      <c r="O35" s="43"/>
      <c r="P35" s="43"/>
      <c r="Q35" s="43"/>
    </row>
    <row r="36" ht="15.75" customHeight="1">
      <c r="A36" s="27"/>
      <c r="B36" s="31"/>
      <c r="C36" s="32"/>
      <c r="D36" s="33"/>
      <c r="E36" s="33"/>
      <c r="F36" s="15" t="str">
        <f t="shared" si="1"/>
        <v> </v>
      </c>
      <c r="G36" s="33"/>
      <c r="H36" s="33"/>
      <c r="I36" s="39" t="str">
        <f>IF(H36&lt;0.0001," ",((E36*(1-(LOOKUP(H36,'Grading Criteria'!$C$19:$G$19,'Grading Criteria'!$C$20:$G$20))))*D36))</f>
        <v> </v>
      </c>
      <c r="J36" s="43"/>
      <c r="K36" s="33"/>
      <c r="L36" s="40" t="str">
        <f>IF(K36&lt;0.0001," ",((E36*(1-(LOOKUP(K36,'Grading Criteria'!$C$19:$G$19,'Grading Criteria'!$C$20:$G$20))))*D36))</f>
        <v> </v>
      </c>
      <c r="M36" s="42"/>
      <c r="N36" s="42"/>
      <c r="O36" s="43"/>
      <c r="P36" s="43"/>
      <c r="Q36" s="43"/>
    </row>
    <row r="37" ht="15.75" customHeight="1">
      <c r="A37" s="27"/>
      <c r="B37" s="31"/>
      <c r="C37" s="32"/>
      <c r="D37" s="33"/>
      <c r="E37" s="33"/>
      <c r="F37" s="15" t="str">
        <f t="shared" si="1"/>
        <v> </v>
      </c>
      <c r="G37" s="33"/>
      <c r="H37" s="33"/>
      <c r="I37" s="39" t="str">
        <f>IF(H37&lt;0.0001," ",((E37*(1-(LOOKUP(H37,'Grading Criteria'!$C$19:$G$19,'Grading Criteria'!$C$20:$G$20))))*D37))</f>
        <v> </v>
      </c>
      <c r="J37" s="43"/>
      <c r="K37" s="33"/>
      <c r="L37" s="40" t="str">
        <f>IF(K37&lt;0.0001," ",((E37*(1-(LOOKUP(K37,'Grading Criteria'!$C$19:$G$19,'Grading Criteria'!$C$20:$G$20))))*D37))</f>
        <v> </v>
      </c>
      <c r="M37" s="42"/>
      <c r="N37" s="42"/>
      <c r="O37" s="43"/>
      <c r="P37" s="43"/>
      <c r="Q37" s="43"/>
    </row>
    <row r="38" ht="15.75" customHeight="1">
      <c r="A38" s="27"/>
      <c r="B38" s="31"/>
      <c r="C38" s="32"/>
      <c r="D38" s="33"/>
      <c r="E38" s="33"/>
      <c r="F38" s="15" t="str">
        <f t="shared" si="1"/>
        <v> </v>
      </c>
      <c r="G38" s="33"/>
      <c r="H38" s="33"/>
      <c r="I38" s="39" t="str">
        <f>IF(H38&lt;0.0001," ",((E38*(1-(LOOKUP(H38,'Grading Criteria'!$C$19:$G$19,'Grading Criteria'!$C$20:$G$20))))*D38))</f>
        <v> </v>
      </c>
      <c r="J38" s="43"/>
      <c r="K38" s="33"/>
      <c r="L38" s="40" t="str">
        <f>IF(K38&lt;0.0001," ",((E38*(1-(LOOKUP(K38,'Grading Criteria'!$C$19:$G$19,'Grading Criteria'!$C$20:$G$20))))*D38))</f>
        <v> </v>
      </c>
      <c r="M38" s="42"/>
      <c r="N38" s="42"/>
      <c r="O38" s="43"/>
      <c r="P38" s="43"/>
      <c r="Q38" s="43"/>
    </row>
    <row r="39" ht="15.75" customHeight="1">
      <c r="A39" s="27"/>
      <c r="B39" s="31"/>
      <c r="C39" s="32"/>
      <c r="D39" s="33"/>
      <c r="E39" s="33"/>
      <c r="F39" s="15" t="str">
        <f t="shared" si="1"/>
        <v> </v>
      </c>
      <c r="G39" s="33"/>
      <c r="H39" s="33"/>
      <c r="I39" s="39" t="str">
        <f>IF(H39&lt;0.0001," ",((E39*(1-(LOOKUP(H39,'Grading Criteria'!$C$19:$G$19,'Grading Criteria'!$C$20:$G$20))))*D39))</f>
        <v> </v>
      </c>
      <c r="J39" s="43"/>
      <c r="K39" s="33"/>
      <c r="L39" s="40" t="str">
        <f>IF(K39&lt;0.0001," ",((E39*(1-(LOOKUP(K39,'Grading Criteria'!$C$19:$G$19,'Grading Criteria'!$C$20:$G$20))))*D39))</f>
        <v> </v>
      </c>
      <c r="M39" s="42"/>
      <c r="N39" s="42"/>
      <c r="O39" s="43"/>
      <c r="P39" s="43"/>
      <c r="Q39" s="43"/>
    </row>
    <row r="40" ht="15.75" customHeight="1">
      <c r="A40" s="27"/>
      <c r="B40" s="31"/>
      <c r="C40" s="32"/>
      <c r="D40" s="33"/>
      <c r="E40" s="33"/>
      <c r="F40" s="15" t="str">
        <f t="shared" si="1"/>
        <v> </v>
      </c>
      <c r="G40" s="33"/>
      <c r="H40" s="33"/>
      <c r="I40" s="39" t="str">
        <f>IF(H40&lt;0.0001," ",((E40*(1-(LOOKUP(H40,'Grading Criteria'!$C$19:$G$19,'Grading Criteria'!$C$20:$G$20))))*D40))</f>
        <v> </v>
      </c>
      <c r="J40" s="43"/>
      <c r="K40" s="33"/>
      <c r="L40" s="40" t="str">
        <f>IF(K40&lt;0.0001," ",((E40*(1-(LOOKUP(K40,'Grading Criteria'!$C$19:$G$19,'Grading Criteria'!$C$20:$G$20))))*D40))</f>
        <v> </v>
      </c>
      <c r="M40" s="42"/>
      <c r="N40" s="42"/>
      <c r="O40" s="43"/>
      <c r="P40" s="43"/>
      <c r="Q40" s="43"/>
    </row>
    <row r="41" ht="15.75" customHeight="1">
      <c r="A41" s="27"/>
      <c r="B41" s="31"/>
      <c r="C41" s="32"/>
      <c r="D41" s="33"/>
      <c r="E41" s="33"/>
      <c r="F41" s="15" t="str">
        <f t="shared" si="1"/>
        <v> </v>
      </c>
      <c r="G41" s="33"/>
      <c r="H41" s="33"/>
      <c r="I41" s="39" t="str">
        <f>IF(H41&lt;0.0001," ",((E41*(1-(LOOKUP(H41,'Grading Criteria'!$C$19:$G$19,'Grading Criteria'!$C$20:$G$20))))*D41))</f>
        <v> </v>
      </c>
      <c r="J41" s="43"/>
      <c r="K41" s="33"/>
      <c r="L41" s="40" t="str">
        <f>IF(K41&lt;0.0001," ",((E41*(1-(LOOKUP(K41,'Grading Criteria'!$C$19:$G$19,'Grading Criteria'!$C$20:$G$20))))*D41))</f>
        <v> </v>
      </c>
      <c r="M41" s="42"/>
      <c r="N41" s="42"/>
      <c r="O41" s="43"/>
      <c r="P41" s="43"/>
      <c r="Q41" s="43"/>
    </row>
    <row r="42" ht="15.75" customHeight="1">
      <c r="A42" s="27"/>
      <c r="B42" s="31"/>
      <c r="C42" s="32"/>
      <c r="D42" s="33"/>
      <c r="E42" s="33"/>
      <c r="F42" s="15" t="str">
        <f t="shared" si="1"/>
        <v> </v>
      </c>
      <c r="G42" s="52"/>
      <c r="H42" s="33"/>
      <c r="I42" s="39" t="str">
        <f>IF(H42&lt;0.0001," ",((E42*(1-(LOOKUP(H42,'Grading Criteria'!$C$19:$G$19,'Grading Criteria'!$C$20:$G$20))))*D42))</f>
        <v> </v>
      </c>
      <c r="J42" s="43"/>
      <c r="K42" s="33"/>
      <c r="L42" s="40" t="str">
        <f>IF(K42&lt;0.0001," ",((E42*(1-(LOOKUP(K42,'Grading Criteria'!$C$19:$G$19,'Grading Criteria'!$C$20:$G$20))))*D42))</f>
        <v> </v>
      </c>
      <c r="M42" s="42"/>
      <c r="N42" s="42"/>
      <c r="O42" s="43"/>
      <c r="P42" s="43"/>
      <c r="Q42" s="43"/>
    </row>
    <row r="43" ht="15.75" customHeight="1">
      <c r="A43" s="27"/>
      <c r="B43" s="31"/>
      <c r="C43" s="32"/>
      <c r="D43" s="33"/>
      <c r="E43" s="33"/>
      <c r="F43" s="15" t="str">
        <f t="shared" si="1"/>
        <v> </v>
      </c>
      <c r="G43" s="33"/>
      <c r="H43" s="33"/>
      <c r="I43" s="39" t="str">
        <f>IF(H43&lt;0.0001," ",((E43*(1-(LOOKUP(H43,'Grading Criteria'!$C$19:$G$19,'Grading Criteria'!$C$20:$G$20))))*D43))</f>
        <v> </v>
      </c>
      <c r="J43" s="43"/>
      <c r="K43" s="33"/>
      <c r="L43" s="40" t="str">
        <f>IF(K43&lt;0.0001," ",((E43*(1-(LOOKUP(K43,'Grading Criteria'!$C$19:$G$19,'Grading Criteria'!$C$20:$G$20))))*D43))</f>
        <v> </v>
      </c>
      <c r="M43" s="42"/>
      <c r="N43" s="42"/>
      <c r="O43" s="43"/>
      <c r="P43" s="43"/>
      <c r="Q43" s="43"/>
    </row>
    <row r="44" ht="15.75" customHeight="1">
      <c r="A44" s="27"/>
      <c r="B44" s="31"/>
      <c r="C44" s="32"/>
      <c r="D44" s="33"/>
      <c r="E44" s="33"/>
      <c r="F44" s="15" t="str">
        <f t="shared" si="1"/>
        <v> </v>
      </c>
      <c r="G44" s="33"/>
      <c r="H44" s="33"/>
      <c r="I44" s="39" t="str">
        <f>IF(H44&lt;0.0001," ",((E44*(1-(LOOKUP(H44,'Grading Criteria'!$C$19:$G$19,'Grading Criteria'!$C$20:$G$20))))*D44))</f>
        <v> </v>
      </c>
      <c r="J44" s="43"/>
      <c r="K44" s="33"/>
      <c r="L44" s="40" t="str">
        <f>IF(K44&lt;0.0001," ",((E44*(1-(LOOKUP(K44,'Grading Criteria'!$C$19:$G$19,'Grading Criteria'!$C$20:$G$20))))*D44))</f>
        <v> </v>
      </c>
      <c r="M44" s="42"/>
      <c r="N44" s="42"/>
      <c r="O44" s="43"/>
      <c r="P44" s="43"/>
      <c r="Q44" s="43"/>
    </row>
    <row r="45" ht="15.75" customHeight="1">
      <c r="A45" s="27"/>
      <c r="B45" s="31"/>
      <c r="C45" s="32"/>
      <c r="D45" s="33"/>
      <c r="E45" s="33"/>
      <c r="F45" s="15" t="str">
        <f t="shared" si="1"/>
        <v> </v>
      </c>
      <c r="G45" s="33"/>
      <c r="H45" s="33"/>
      <c r="I45" s="39" t="str">
        <f>IF(H45&lt;0.0001," ",((E45*(1-(LOOKUP(H45,'Grading Criteria'!$C$19:$G$19,'Grading Criteria'!$C$20:$G$20))))*D45))</f>
        <v> </v>
      </c>
      <c r="J45" s="43"/>
      <c r="K45" s="33"/>
      <c r="L45" s="40" t="str">
        <f>IF(K45&lt;0.0001," ",((E45*(1-(LOOKUP(K45,'Grading Criteria'!$C$19:$G$19,'Grading Criteria'!$C$20:$G$20))))*D45))</f>
        <v> </v>
      </c>
      <c r="M45" s="42"/>
      <c r="N45" s="42"/>
      <c r="O45" s="43"/>
      <c r="P45" s="43"/>
      <c r="Q45" s="43"/>
    </row>
    <row r="46" ht="15.75" customHeight="1">
      <c r="A46" s="27"/>
      <c r="B46" s="31"/>
      <c r="C46" s="32"/>
      <c r="D46" s="33"/>
      <c r="E46" s="33"/>
      <c r="F46" s="15" t="str">
        <f t="shared" si="1"/>
        <v> </v>
      </c>
      <c r="G46" s="33"/>
      <c r="H46" s="33"/>
      <c r="I46" s="39" t="str">
        <f>IF(H46&lt;0.0001," ",((E46*(1-(LOOKUP(H46,'Grading Criteria'!$C$19:$G$19,'Grading Criteria'!$C$20:$G$20))))*D46))</f>
        <v> </v>
      </c>
      <c r="J46" s="43"/>
      <c r="K46" s="33"/>
      <c r="L46" s="40" t="str">
        <f>IF(K46&lt;0.0001," ",((E46*(1-(LOOKUP(K46,'Grading Criteria'!$C$19:$G$19,'Grading Criteria'!$C$20:$G$20))))*D46))</f>
        <v> </v>
      </c>
      <c r="M46" s="42"/>
      <c r="N46" s="42"/>
      <c r="O46" s="43"/>
      <c r="P46" s="43"/>
      <c r="Q46" s="43"/>
    </row>
    <row r="47" ht="15.75" customHeight="1">
      <c r="A47" s="27"/>
      <c r="B47" s="31"/>
      <c r="C47" s="32"/>
      <c r="D47" s="33"/>
      <c r="E47" s="33"/>
      <c r="F47" s="15" t="str">
        <f t="shared" si="1"/>
        <v> </v>
      </c>
      <c r="G47" s="33"/>
      <c r="H47" s="33"/>
      <c r="I47" s="39" t="str">
        <f>IF(H47&lt;0.0001," ",((E47*(1-(LOOKUP(H47,'Grading Criteria'!$C$19:$G$19,'Grading Criteria'!$C$20:$G$20))))*D47))</f>
        <v> </v>
      </c>
      <c r="J47" s="43"/>
      <c r="K47" s="33"/>
      <c r="L47" s="40" t="str">
        <f>IF(K47&lt;0.0001," ",((E47*(1-(LOOKUP(K47,'Grading Criteria'!$C$19:$G$19,'Grading Criteria'!$C$20:$G$20))))*D47))</f>
        <v> </v>
      </c>
      <c r="M47" s="42"/>
      <c r="N47" s="42"/>
      <c r="O47" s="43"/>
      <c r="P47" s="43"/>
      <c r="Q47" s="43"/>
    </row>
    <row r="48" ht="15.75" customHeight="1">
      <c r="A48" s="27"/>
      <c r="B48" s="31"/>
      <c r="C48" s="32"/>
      <c r="D48" s="33"/>
      <c r="E48" s="33"/>
      <c r="F48" s="15" t="str">
        <f t="shared" si="1"/>
        <v> </v>
      </c>
      <c r="G48" s="33"/>
      <c r="H48" s="33"/>
      <c r="I48" s="39" t="str">
        <f>IF(H48&lt;0.0001," ",((E48*(1-(LOOKUP(H48,'Grading Criteria'!$C$19:$G$19,'Grading Criteria'!$C$20:$G$20))))*D48))</f>
        <v> </v>
      </c>
      <c r="J48" s="43"/>
      <c r="K48" s="33"/>
      <c r="L48" s="40" t="str">
        <f>IF(K48&lt;0.0001," ",((E48*(1-(LOOKUP(K48,'Grading Criteria'!$C$19:$G$19,'Grading Criteria'!$C$20:$G$20))))*D48))</f>
        <v> </v>
      </c>
      <c r="M48" s="42"/>
      <c r="N48" s="42"/>
      <c r="O48" s="43"/>
      <c r="P48" s="43"/>
      <c r="Q48" s="43"/>
    </row>
    <row r="49" ht="15.75" customHeight="1">
      <c r="A49" s="27"/>
      <c r="B49" s="31"/>
      <c r="C49" s="32"/>
      <c r="D49" s="50"/>
      <c r="E49" s="50"/>
      <c r="F49" s="15" t="str">
        <f t="shared" si="1"/>
        <v> </v>
      </c>
      <c r="G49" s="53"/>
      <c r="H49" s="50"/>
      <c r="I49" s="39" t="str">
        <f>IF(H49&lt;0.0001," ",((E49*(1-(LOOKUP(H49,'Grading Criteria'!$C$19:$G$19,'Grading Criteria'!$C$20:$G$20))))*D49))</f>
        <v> </v>
      </c>
      <c r="J49" s="43"/>
      <c r="K49" s="33"/>
      <c r="L49" s="40" t="str">
        <f>IF(K49&lt;0.0001," ",((E49*(1-(LOOKUP(K49,'Grading Criteria'!$C$19:$G$19,'Grading Criteria'!$C$20:$G$20))))*D49))</f>
        <v> </v>
      </c>
      <c r="M49" s="42"/>
      <c r="N49" s="42"/>
      <c r="O49" s="43"/>
      <c r="P49" s="43"/>
      <c r="Q49" s="43"/>
    </row>
    <row r="50" ht="15.75" customHeight="1">
      <c r="A50" s="27"/>
      <c r="B50" s="31"/>
      <c r="C50" s="32"/>
      <c r="D50" s="50"/>
      <c r="E50" s="50"/>
      <c r="F50" s="15" t="str">
        <f t="shared" si="1"/>
        <v> </v>
      </c>
      <c r="G50" s="53"/>
      <c r="H50" s="50"/>
      <c r="I50" s="39" t="str">
        <f>IF(H50&lt;0.0001," ",((E50*(1-(LOOKUP(H50,'Grading Criteria'!$C$19:$G$19,'Grading Criteria'!$C$20:$G$20))))*D50))</f>
        <v> </v>
      </c>
      <c r="J50" s="43"/>
      <c r="K50" s="33"/>
      <c r="L50" s="40" t="str">
        <f>IF(K50&lt;0.0001," ",((E50*(1-(LOOKUP(K50,'Grading Criteria'!$C$19:$G$19,'Grading Criteria'!$C$20:$G$20))))*D50))</f>
        <v> </v>
      </c>
      <c r="M50" s="42"/>
      <c r="N50" s="42"/>
      <c r="O50" s="43"/>
      <c r="P50" s="43"/>
      <c r="Q50" s="43"/>
    </row>
    <row r="51" ht="15.75" customHeight="1">
      <c r="A51" s="27"/>
      <c r="B51" s="31"/>
      <c r="C51" s="32"/>
      <c r="D51" s="50"/>
      <c r="E51" s="50"/>
      <c r="F51" s="15" t="str">
        <f t="shared" si="1"/>
        <v> </v>
      </c>
      <c r="G51" s="53"/>
      <c r="H51" s="50"/>
      <c r="I51" s="39" t="str">
        <f>IF(H51&lt;0.0001," ",((E51*(1-(LOOKUP(H51,'Grading Criteria'!$C$19:$G$19,'Grading Criteria'!$C$20:$G$20))))*D51))</f>
        <v> </v>
      </c>
      <c r="J51" s="43"/>
      <c r="K51" s="33"/>
      <c r="L51" s="40" t="str">
        <f>IF(K51&lt;0.0001," ",((E51*(1-(LOOKUP(K51,'Grading Criteria'!$C$19:$G$19,'Grading Criteria'!$C$20:$G$20))))*D51))</f>
        <v> </v>
      </c>
      <c r="M51" s="42"/>
      <c r="N51" s="42"/>
      <c r="O51" s="43"/>
      <c r="P51" s="43"/>
      <c r="Q51" s="43"/>
    </row>
    <row r="52" ht="15.75" customHeight="1">
      <c r="A52" s="27"/>
      <c r="B52" s="31"/>
      <c r="C52" s="32"/>
      <c r="D52" s="50"/>
      <c r="E52" s="50"/>
      <c r="F52" s="15" t="str">
        <f t="shared" si="1"/>
        <v> </v>
      </c>
      <c r="G52" s="53"/>
      <c r="H52" s="50"/>
      <c r="I52" s="39" t="str">
        <f>IF(H52&lt;0.0001," ",((E52*(1-(LOOKUP(H52,'Grading Criteria'!$C$19:$G$19,'Grading Criteria'!$C$20:$G$20))))*D52))</f>
        <v> </v>
      </c>
      <c r="J52" s="43"/>
      <c r="K52" s="33"/>
      <c r="L52" s="40" t="str">
        <f>IF(K52&lt;0.0001," ",((E52*(1-(LOOKUP(K52,'Grading Criteria'!$C$19:$G$19,'Grading Criteria'!$C$20:$G$20))))*D52))</f>
        <v> </v>
      </c>
      <c r="M52" s="42"/>
      <c r="N52" s="42"/>
      <c r="O52" s="43"/>
      <c r="P52" s="43"/>
      <c r="Q52" s="43"/>
    </row>
    <row r="53" ht="15.75" customHeight="1">
      <c r="A53" s="27"/>
      <c r="B53" s="31"/>
      <c r="C53" s="32"/>
      <c r="D53" s="50"/>
      <c r="E53" s="50"/>
      <c r="F53" s="15" t="str">
        <f t="shared" si="1"/>
        <v> </v>
      </c>
      <c r="G53" s="53"/>
      <c r="H53" s="50"/>
      <c r="I53" s="39" t="str">
        <f>IF(H53&lt;0.0001," ",((E53*(1-(LOOKUP(H53,'Grading Criteria'!$C$19:$G$19,'Grading Criteria'!$C$20:$G$20))))*D53))</f>
        <v> </v>
      </c>
      <c r="J53" s="43"/>
      <c r="K53" s="33"/>
      <c r="L53" s="40" t="str">
        <f>IF(K53&lt;0.0001," ",((E53*(1-(LOOKUP(K53,'Grading Criteria'!$C$19:$G$19,'Grading Criteria'!$C$20:$G$20))))*D53))</f>
        <v> </v>
      </c>
      <c r="M53" s="42"/>
      <c r="N53" s="42"/>
      <c r="O53" s="43"/>
      <c r="P53" s="43"/>
      <c r="Q53" s="43"/>
    </row>
    <row r="54" ht="15.75" customHeight="1">
      <c r="A54" s="27"/>
      <c r="B54" s="31"/>
      <c r="C54" s="32"/>
      <c r="D54" s="50"/>
      <c r="E54" s="50"/>
      <c r="F54" s="15" t="str">
        <f t="shared" si="1"/>
        <v> </v>
      </c>
      <c r="G54" s="53"/>
      <c r="H54" s="50"/>
      <c r="I54" s="39" t="str">
        <f>IF(H54&lt;0.0001," ",((E54*(1-(LOOKUP(H54,'Grading Criteria'!$C$19:$G$19,'Grading Criteria'!$C$20:$G$20))))*D54))</f>
        <v> </v>
      </c>
      <c r="J54" s="43"/>
      <c r="K54" s="33"/>
      <c r="L54" s="40" t="str">
        <f>IF(K54&lt;0.0001," ",((E54*(1-(LOOKUP(K54,'Grading Criteria'!$C$19:$G$19,'Grading Criteria'!$C$20:$G$20))))*D54))</f>
        <v> </v>
      </c>
      <c r="M54" s="42"/>
      <c r="N54" s="42"/>
      <c r="O54" s="43"/>
      <c r="P54" s="43"/>
      <c r="Q54" s="43"/>
    </row>
    <row r="55" ht="15.75" customHeight="1">
      <c r="A55" s="27"/>
      <c r="B55" s="31"/>
      <c r="C55" s="32"/>
      <c r="D55" s="50"/>
      <c r="E55" s="50"/>
      <c r="F55" s="15" t="str">
        <f t="shared" si="1"/>
        <v> </v>
      </c>
      <c r="G55" s="53"/>
      <c r="H55" s="50"/>
      <c r="I55" s="39" t="str">
        <f>IF(H55&lt;0.0001," ",((E55*(1-(LOOKUP(H55,'Grading Criteria'!$C$19:$G$19,'Grading Criteria'!$C$20:$G$20))))*D55))</f>
        <v> </v>
      </c>
      <c r="J55" s="43"/>
      <c r="K55" s="33"/>
      <c r="L55" s="40" t="str">
        <f>IF(K55&lt;0.0001," ",((E55*(1-(LOOKUP(K55,'Grading Criteria'!$C$19:$G$19,'Grading Criteria'!$C$20:$G$20))))*D55))</f>
        <v> </v>
      </c>
      <c r="M55" s="42"/>
      <c r="N55" s="42"/>
      <c r="O55" s="43"/>
      <c r="P55" s="43"/>
      <c r="Q55" s="43"/>
    </row>
    <row r="56" ht="15.75" customHeight="1">
      <c r="A56" s="27"/>
      <c r="B56" s="31"/>
      <c r="C56" s="32"/>
      <c r="D56" s="50"/>
      <c r="E56" s="50"/>
      <c r="F56" s="15" t="str">
        <f t="shared" si="1"/>
        <v> </v>
      </c>
      <c r="G56" s="53"/>
      <c r="H56" s="50"/>
      <c r="I56" s="39" t="str">
        <f>IF(H56&lt;0.0001," ",((E56*(1-(LOOKUP(H56,'Grading Criteria'!$C$19:$G$19,'Grading Criteria'!$C$20:$G$20))))*D56))</f>
        <v> </v>
      </c>
      <c r="J56" s="43"/>
      <c r="K56" s="33"/>
      <c r="L56" s="40" t="str">
        <f>IF(K56&lt;0.0001," ",((E56*(1-(LOOKUP(K56,'Grading Criteria'!$C$19:$G$19,'Grading Criteria'!$C$20:$G$20))))*D56))</f>
        <v> </v>
      </c>
      <c r="M56" s="42"/>
      <c r="N56" s="42"/>
      <c r="O56" s="43"/>
      <c r="P56" s="43"/>
      <c r="Q56" s="43"/>
    </row>
    <row r="57" ht="15.75" customHeight="1">
      <c r="A57" s="27"/>
      <c r="B57" s="31"/>
      <c r="C57" s="32"/>
      <c r="D57" s="50"/>
      <c r="E57" s="50"/>
      <c r="F57" s="15" t="str">
        <f t="shared" si="1"/>
        <v> </v>
      </c>
      <c r="G57" s="53"/>
      <c r="H57" s="50"/>
      <c r="I57" s="39" t="str">
        <f>IF(H57&lt;0.0001," ",((E57*(1-(LOOKUP(H57,'Grading Criteria'!$C$19:$G$19,'Grading Criteria'!$C$20:$G$20))))*D57))</f>
        <v> </v>
      </c>
      <c r="J57" s="43"/>
      <c r="K57" s="33"/>
      <c r="L57" s="40" t="str">
        <f>IF(K57&lt;0.0001," ",((E57*(1-(LOOKUP(K57,'Grading Criteria'!$C$19:$G$19,'Grading Criteria'!$C$20:$G$20))))*D57))</f>
        <v> </v>
      </c>
      <c r="M57" s="42"/>
      <c r="N57" s="42"/>
      <c r="O57" s="43"/>
      <c r="P57" s="43"/>
      <c r="Q57" s="43"/>
    </row>
    <row r="58" ht="15.75" customHeight="1">
      <c r="A58" s="27"/>
      <c r="B58" s="31"/>
      <c r="C58" s="32"/>
      <c r="D58" s="50"/>
      <c r="E58" s="50"/>
      <c r="F58" s="15" t="str">
        <f t="shared" si="1"/>
        <v> </v>
      </c>
      <c r="G58" s="53"/>
      <c r="H58" s="50"/>
      <c r="I58" s="39" t="str">
        <f>IF(H58&lt;0.0001," ",((E58*(1-(LOOKUP(H58,'Grading Criteria'!$C$19:$G$19,'Grading Criteria'!$C$20:$G$20))))*D58))</f>
        <v> </v>
      </c>
      <c r="J58" s="43"/>
      <c r="K58" s="33"/>
      <c r="L58" s="40" t="str">
        <f>IF(K58&lt;0.0001," ",((E58*(1-(LOOKUP(K58,'Grading Criteria'!$C$19:$G$19,'Grading Criteria'!$C$20:$G$20))))*D58))</f>
        <v> </v>
      </c>
      <c r="M58" s="42"/>
      <c r="N58" s="42"/>
      <c r="O58" s="43"/>
      <c r="P58" s="43"/>
      <c r="Q58" s="43"/>
    </row>
    <row r="59" ht="15.75" customHeight="1">
      <c r="A59" s="27"/>
      <c r="B59" s="31"/>
      <c r="C59" s="32"/>
      <c r="D59" s="50"/>
      <c r="E59" s="50"/>
      <c r="F59" s="15" t="str">
        <f t="shared" si="1"/>
        <v> </v>
      </c>
      <c r="G59" s="53"/>
      <c r="H59" s="50"/>
      <c r="I59" s="39" t="str">
        <f>IF(H59&lt;0.0001," ",((E59*(1-(LOOKUP(H59,'Grading Criteria'!$C$19:$G$19,'Grading Criteria'!$C$20:$G$20))))*D59))</f>
        <v> </v>
      </c>
      <c r="J59" s="43"/>
      <c r="K59" s="33"/>
      <c r="L59" s="40" t="str">
        <f>IF(K59&lt;0.0001," ",((E59*(1-(LOOKUP(K59,'Grading Criteria'!$C$19:$G$19,'Grading Criteria'!$C$20:$G$20))))*D59))</f>
        <v> </v>
      </c>
      <c r="M59" s="42"/>
      <c r="N59" s="42"/>
      <c r="O59" s="43"/>
      <c r="P59" s="43"/>
      <c r="Q59" s="43"/>
    </row>
    <row r="60" ht="15.75" customHeight="1">
      <c r="A60" s="27"/>
      <c r="B60" s="31"/>
      <c r="C60" s="32"/>
      <c r="D60" s="50"/>
      <c r="E60" s="50"/>
      <c r="F60" s="15" t="str">
        <f t="shared" si="1"/>
        <v> </v>
      </c>
      <c r="G60" s="53"/>
      <c r="H60" s="50"/>
      <c r="I60" s="39" t="str">
        <f>IF(H60&lt;0.0001," ",((E60*(1-(LOOKUP(H60,'Grading Criteria'!$C$19:$G$19,'Grading Criteria'!$C$20:$G$20))))*D60))</f>
        <v> </v>
      </c>
      <c r="J60" s="43"/>
      <c r="K60" s="33"/>
      <c r="L60" s="40" t="str">
        <f>IF(K60&lt;0.0001," ",((E60*(1-(LOOKUP(K60,'Grading Criteria'!$C$19:$G$19,'Grading Criteria'!$C$20:$G$20))))*D60))</f>
        <v> </v>
      </c>
      <c r="M60" s="42"/>
      <c r="N60" s="42"/>
      <c r="O60" s="43"/>
      <c r="P60" s="43"/>
      <c r="Q60" s="43"/>
    </row>
    <row r="61" ht="15.75" customHeight="1">
      <c r="A61" s="27"/>
      <c r="B61" s="31"/>
      <c r="C61" s="32"/>
      <c r="D61" s="50"/>
      <c r="E61" s="50"/>
      <c r="F61" s="15" t="str">
        <f t="shared" si="1"/>
        <v> </v>
      </c>
      <c r="G61" s="53"/>
      <c r="H61" s="50"/>
      <c r="I61" s="39" t="str">
        <f>IF(H61&lt;0.0001," ",((E61*(1-(LOOKUP(H61,'Grading Criteria'!$C$19:$G$19,'Grading Criteria'!$C$20:$G$20))))*D61))</f>
        <v> </v>
      </c>
      <c r="J61" s="43"/>
      <c r="K61" s="33"/>
      <c r="L61" s="40" t="str">
        <f>IF(K61&lt;0.0001," ",((E61*(1-(LOOKUP(K61,'Grading Criteria'!$C$19:$G$19,'Grading Criteria'!$C$20:$G$20))))*D61))</f>
        <v> </v>
      </c>
      <c r="M61" s="42"/>
      <c r="N61" s="42"/>
      <c r="O61" s="43"/>
      <c r="P61" s="43"/>
      <c r="Q61" s="43"/>
    </row>
    <row r="62" ht="15.75" customHeight="1">
      <c r="A62" s="27"/>
      <c r="B62" s="31"/>
      <c r="C62" s="32"/>
      <c r="D62" s="50"/>
      <c r="E62" s="50"/>
      <c r="F62" s="15" t="str">
        <f t="shared" si="1"/>
        <v> </v>
      </c>
      <c r="G62" s="53"/>
      <c r="H62" s="50"/>
      <c r="I62" s="39" t="str">
        <f>IF(H62&lt;0.0001," ",((E62*(1-(LOOKUP(H62,'Grading Criteria'!$C$19:$G$19,'Grading Criteria'!$C$20:$G$20))))*D62))</f>
        <v> </v>
      </c>
      <c r="J62" s="43"/>
      <c r="K62" s="33"/>
      <c r="L62" s="40" t="str">
        <f>IF(K62&lt;0.0001," ",((E62*(1-(LOOKUP(K62,'Grading Criteria'!$C$19:$G$19,'Grading Criteria'!$C$20:$G$20))))*D62))</f>
        <v> </v>
      </c>
      <c r="M62" s="42"/>
      <c r="N62" s="42"/>
      <c r="O62" s="43"/>
      <c r="P62" s="43"/>
      <c r="Q62" s="43"/>
    </row>
    <row r="63" ht="15.75" customHeight="1">
      <c r="A63" s="27"/>
      <c r="B63" s="31"/>
      <c r="C63" s="32"/>
      <c r="D63" s="50"/>
      <c r="E63" s="50"/>
      <c r="F63" s="15" t="str">
        <f t="shared" si="1"/>
        <v> </v>
      </c>
      <c r="G63" s="53"/>
      <c r="H63" s="50"/>
      <c r="I63" s="39" t="str">
        <f>IF(H63&lt;0.0001," ",((E63*(1-(LOOKUP(H63,'Grading Criteria'!$C$19:$G$19,'Grading Criteria'!$C$20:$G$20))))*D63))</f>
        <v> </v>
      </c>
      <c r="J63" s="43"/>
      <c r="K63" s="33"/>
      <c r="L63" s="40" t="str">
        <f>IF(K63&lt;0.0001," ",((E63*(1-(LOOKUP(K63,'Grading Criteria'!$C$19:$G$19,'Grading Criteria'!$C$20:$G$20))))*D63))</f>
        <v> </v>
      </c>
      <c r="M63" s="42"/>
      <c r="N63" s="42"/>
      <c r="O63" s="43"/>
      <c r="P63" s="43"/>
      <c r="Q63" s="43"/>
    </row>
    <row r="64" ht="15.75" customHeight="1">
      <c r="A64" s="27"/>
      <c r="B64" s="31"/>
      <c r="C64" s="32"/>
      <c r="D64" s="50"/>
      <c r="E64" s="50"/>
      <c r="F64" s="15" t="str">
        <f t="shared" si="1"/>
        <v> </v>
      </c>
      <c r="G64" s="53"/>
      <c r="H64" s="50"/>
      <c r="I64" s="39" t="str">
        <f>IF(H64&lt;0.0001," ",((E64*(1-(LOOKUP(H64,'Grading Criteria'!$C$19:$G$19,'Grading Criteria'!$C$20:$G$20))))*D64))</f>
        <v> </v>
      </c>
      <c r="J64" s="43"/>
      <c r="K64" s="33"/>
      <c r="L64" s="40" t="str">
        <f>IF(K64&lt;0.0001," ",((E64*(1-(LOOKUP(K64,'Grading Criteria'!$C$19:$G$19,'Grading Criteria'!$C$20:$G$20))))*D64))</f>
        <v> </v>
      </c>
      <c r="M64" s="42"/>
      <c r="N64" s="42"/>
      <c r="O64" s="43"/>
      <c r="P64" s="43"/>
      <c r="Q64" s="43"/>
    </row>
    <row r="65" ht="15.75" customHeight="1">
      <c r="A65" s="27"/>
      <c r="B65" s="31"/>
      <c r="C65" s="32"/>
      <c r="D65" s="50"/>
      <c r="E65" s="50"/>
      <c r="F65" s="15" t="str">
        <f t="shared" si="1"/>
        <v> </v>
      </c>
      <c r="G65" s="53"/>
      <c r="H65" s="50"/>
      <c r="I65" s="39" t="str">
        <f>IF(H65&lt;0.0001," ",((E65*(1-(LOOKUP(H65,'Grading Criteria'!$C$19:$G$19,'Grading Criteria'!$C$20:$G$20))))*D65))</f>
        <v> </v>
      </c>
      <c r="J65" s="43"/>
      <c r="K65" s="33"/>
      <c r="L65" s="40" t="str">
        <f>IF(K65&lt;0.0001," ",((E65*(1-(LOOKUP(K65,'Grading Criteria'!$C$19:$G$19,'Grading Criteria'!$C$20:$G$20))))*D65))</f>
        <v> </v>
      </c>
      <c r="M65" s="42"/>
      <c r="N65" s="42"/>
      <c r="O65" s="43"/>
      <c r="P65" s="43"/>
      <c r="Q65" s="43"/>
    </row>
    <row r="66" ht="15.75" customHeight="1">
      <c r="A66" s="27"/>
      <c r="B66" s="31"/>
      <c r="C66" s="32"/>
      <c r="D66" s="50"/>
      <c r="E66" s="50"/>
      <c r="F66" s="15" t="str">
        <f t="shared" si="1"/>
        <v> </v>
      </c>
      <c r="G66" s="53"/>
      <c r="H66" s="50"/>
      <c r="I66" s="39" t="str">
        <f>IF(H66&lt;0.0001," ",((E66*(1-(LOOKUP(H66,'Grading Criteria'!$C$19:$G$19,'Grading Criteria'!$C$20:$G$20))))*D66))</f>
        <v> </v>
      </c>
      <c r="J66" s="43"/>
      <c r="K66" s="33"/>
      <c r="L66" s="40" t="str">
        <f>IF(K66&lt;0.0001," ",((E66*(1-(LOOKUP(K66,'Grading Criteria'!$C$19:$G$19,'Grading Criteria'!$C$20:$G$20))))*D66))</f>
        <v> </v>
      </c>
      <c r="M66" s="42"/>
      <c r="N66" s="42"/>
      <c r="O66" s="43"/>
      <c r="P66" s="43"/>
      <c r="Q66" s="43"/>
    </row>
    <row r="67" ht="15.75" customHeight="1">
      <c r="A67" s="27"/>
      <c r="B67" s="31"/>
      <c r="C67" s="32"/>
      <c r="D67" s="50"/>
      <c r="E67" s="50"/>
      <c r="F67" s="15" t="str">
        <f t="shared" si="1"/>
        <v> </v>
      </c>
      <c r="G67" s="53"/>
      <c r="H67" s="50"/>
      <c r="I67" s="39" t="str">
        <f>IF(H67&lt;0.0001," ",((E67*(1-(LOOKUP(H67,'Grading Criteria'!$C$19:$G$19,'Grading Criteria'!$C$20:$G$20))))*D67))</f>
        <v> </v>
      </c>
      <c r="J67" s="43"/>
      <c r="K67" s="33"/>
      <c r="L67" s="40" t="str">
        <f>IF(K67&lt;0.0001," ",((E67*(1-(LOOKUP(K67,'Grading Criteria'!$C$19:$G$19,'Grading Criteria'!$C$20:$G$20))))*D67))</f>
        <v> </v>
      </c>
      <c r="M67" s="42"/>
      <c r="N67" s="42"/>
      <c r="O67" s="43"/>
      <c r="P67" s="43"/>
      <c r="Q67" s="43"/>
    </row>
    <row r="68" ht="15.75" customHeight="1">
      <c r="A68" s="27"/>
      <c r="B68" s="31"/>
      <c r="C68" s="32"/>
      <c r="D68" s="50"/>
      <c r="E68" s="50"/>
      <c r="F68" s="15" t="str">
        <f t="shared" si="1"/>
        <v> </v>
      </c>
      <c r="G68" s="53"/>
      <c r="H68" s="50"/>
      <c r="I68" s="39" t="str">
        <f>IF(H68&lt;0.0001," ",((E68*(1-(LOOKUP(H68,'Grading Criteria'!$C$19:$G$19,'Grading Criteria'!$C$20:$G$20))))*D68))</f>
        <v> </v>
      </c>
      <c r="J68" s="43"/>
      <c r="K68" s="33"/>
      <c r="L68" s="40" t="str">
        <f>IF(K68&lt;0.0001," ",((E68*(1-(LOOKUP(K68,'Grading Criteria'!$C$19:$G$19,'Grading Criteria'!$C$20:$G$20))))*D68))</f>
        <v> </v>
      </c>
      <c r="M68" s="42"/>
      <c r="N68" s="42"/>
      <c r="O68" s="43"/>
      <c r="P68" s="43"/>
      <c r="Q68" s="43"/>
    </row>
    <row r="69" ht="15.75" customHeight="1">
      <c r="A69" s="27"/>
      <c r="B69" s="31"/>
      <c r="C69" s="32"/>
      <c r="D69" s="50"/>
      <c r="E69" s="50"/>
      <c r="F69" s="15" t="str">
        <f t="shared" si="1"/>
        <v> </v>
      </c>
      <c r="G69" s="53"/>
      <c r="H69" s="50"/>
      <c r="I69" s="39" t="str">
        <f>IF(H69&lt;0.0001," ",((E69*(1-(LOOKUP(H69,'Grading Criteria'!$C$19:$G$19,'Grading Criteria'!$C$20:$G$20))))*D69))</f>
        <v> </v>
      </c>
      <c r="J69" s="43"/>
      <c r="K69" s="33"/>
      <c r="L69" s="40" t="str">
        <f>IF(K69&lt;0.0001," ",((E69*(1-(LOOKUP(K69,'Grading Criteria'!$C$19:$G$19,'Grading Criteria'!$C$20:$G$20))))*D69))</f>
        <v> </v>
      </c>
      <c r="M69" s="42"/>
      <c r="N69" s="42"/>
      <c r="O69" s="43"/>
      <c r="P69" s="43"/>
      <c r="Q69" s="43"/>
    </row>
    <row r="70" ht="15.75" customHeight="1">
      <c r="A70" s="27"/>
      <c r="B70" s="31"/>
      <c r="C70" s="32"/>
      <c r="D70" s="50"/>
      <c r="E70" s="50"/>
      <c r="F70" s="15" t="str">
        <f t="shared" si="1"/>
        <v> </v>
      </c>
      <c r="G70" s="53"/>
      <c r="H70" s="50"/>
      <c r="I70" s="39" t="str">
        <f>IF(H70&lt;0.0001," ",((E70*(1-(LOOKUP(H70,'Grading Criteria'!$C$19:$G$19,'Grading Criteria'!$C$20:$G$20))))*D70))</f>
        <v> </v>
      </c>
      <c r="J70" s="43"/>
      <c r="K70" s="33"/>
      <c r="L70" s="40" t="str">
        <f>IF(K70&lt;0.0001," ",((E70*(1-(LOOKUP(K70,'Grading Criteria'!$C$19:$G$19,'Grading Criteria'!$C$20:$G$20))))*D70))</f>
        <v> </v>
      </c>
      <c r="M70" s="42"/>
      <c r="N70" s="42"/>
      <c r="O70" s="43"/>
      <c r="P70" s="43"/>
      <c r="Q70" s="43"/>
    </row>
    <row r="71" ht="15.75" customHeight="1">
      <c r="A71" s="27"/>
      <c r="B71" s="31"/>
      <c r="C71" s="32"/>
      <c r="D71" s="50"/>
      <c r="E71" s="50"/>
      <c r="F71" s="15" t="str">
        <f t="shared" si="1"/>
        <v> </v>
      </c>
      <c r="G71" s="53"/>
      <c r="H71" s="50"/>
      <c r="I71" s="39" t="str">
        <f>IF(H71&lt;0.0001," ",((E71*(1-(LOOKUP(H71,'Grading Criteria'!$C$19:$G$19,'Grading Criteria'!$C$20:$G$20))))*D71))</f>
        <v> </v>
      </c>
      <c r="J71" s="43"/>
      <c r="K71" s="33"/>
      <c r="L71" s="40" t="str">
        <f>IF(K71&lt;0.0001," ",((E71*(1-(LOOKUP(K71,'Grading Criteria'!$C$19:$G$19,'Grading Criteria'!$C$20:$G$20))))*D71))</f>
        <v> </v>
      </c>
      <c r="M71" s="42"/>
      <c r="N71" s="42"/>
      <c r="O71" s="43"/>
      <c r="P71" s="43"/>
      <c r="Q71" s="43"/>
    </row>
    <row r="72" ht="15.75" customHeight="1">
      <c r="A72" s="27"/>
      <c r="B72" s="31"/>
      <c r="C72" s="32"/>
      <c r="D72" s="50"/>
      <c r="E72" s="50"/>
      <c r="F72" s="15" t="str">
        <f t="shared" si="1"/>
        <v> </v>
      </c>
      <c r="G72" s="53"/>
      <c r="H72" s="50"/>
      <c r="I72" s="39" t="str">
        <f>IF(H72&lt;0.0001," ",((E72*(1-(LOOKUP(H72,'Grading Criteria'!$C$19:$G$19,'Grading Criteria'!$C$20:$G$20))))*D72))</f>
        <v> </v>
      </c>
      <c r="J72" s="43"/>
      <c r="K72" s="33"/>
      <c r="L72" s="40" t="str">
        <f>IF(K72&lt;0.0001," ",((E72*(1-(LOOKUP(K72,'Grading Criteria'!$C$19:$G$19,'Grading Criteria'!$C$20:$G$20))))*D72))</f>
        <v> </v>
      </c>
      <c r="M72" s="42"/>
      <c r="N72" s="42"/>
      <c r="O72" s="43"/>
      <c r="P72" s="43"/>
      <c r="Q72" s="43"/>
    </row>
    <row r="73" ht="15.75" customHeight="1">
      <c r="A73" s="27"/>
      <c r="B73" s="31"/>
      <c r="C73" s="32"/>
      <c r="D73" s="50"/>
      <c r="E73" s="50"/>
      <c r="F73" s="15" t="str">
        <f t="shared" si="1"/>
        <v> </v>
      </c>
      <c r="G73" s="53"/>
      <c r="H73" s="50"/>
      <c r="I73" s="39" t="str">
        <f>IF(H73&lt;0.0001," ",((E73*(1-(LOOKUP(H73,'Grading Criteria'!$C$19:$G$19,'Grading Criteria'!$C$20:$G$20))))*D73))</f>
        <v> </v>
      </c>
      <c r="J73" s="43"/>
      <c r="K73" s="33"/>
      <c r="L73" s="40" t="str">
        <f>IF(K73&lt;0.0001," ",((E73*(1-(LOOKUP(K73,'Grading Criteria'!$C$19:$G$19,'Grading Criteria'!$C$20:$G$20))))*D73))</f>
        <v> </v>
      </c>
      <c r="M73" s="42"/>
      <c r="N73" s="42"/>
      <c r="O73" s="43"/>
      <c r="P73" s="43"/>
      <c r="Q73" s="43"/>
    </row>
    <row r="74" ht="15.75" customHeight="1">
      <c r="A74" s="27"/>
      <c r="B74" s="31"/>
      <c r="C74" s="32"/>
      <c r="D74" s="50"/>
      <c r="E74" s="50"/>
      <c r="F74" s="15" t="str">
        <f t="shared" si="1"/>
        <v> </v>
      </c>
      <c r="G74" s="53"/>
      <c r="H74" s="50"/>
      <c r="I74" s="39" t="str">
        <f>IF(H74&lt;0.0001," ",((E74*(1-(LOOKUP(H74,'Grading Criteria'!$C$19:$G$19,'Grading Criteria'!$C$20:$G$20))))*D74))</f>
        <v> </v>
      </c>
      <c r="J74" s="43"/>
      <c r="K74" s="33"/>
      <c r="L74" s="40" t="str">
        <f>IF(K74&lt;0.0001," ",((E74*(1-(LOOKUP(K74,'Grading Criteria'!$C$19:$G$19,'Grading Criteria'!$C$20:$G$20))))*D74))</f>
        <v> </v>
      </c>
      <c r="M74" s="42"/>
      <c r="N74" s="42"/>
      <c r="O74" s="43"/>
      <c r="P74" s="43"/>
      <c r="Q74" s="43"/>
    </row>
    <row r="75" ht="15.75" customHeight="1">
      <c r="A75" s="27"/>
      <c r="B75" s="31"/>
      <c r="C75" s="32"/>
      <c r="D75" s="50"/>
      <c r="E75" s="50"/>
      <c r="F75" s="15" t="str">
        <f t="shared" si="1"/>
        <v> </v>
      </c>
      <c r="G75" s="53"/>
      <c r="H75" s="50"/>
      <c r="I75" s="39" t="str">
        <f>IF(H75&lt;0.0001," ",((E75*(1-(LOOKUP(H75,'Grading Criteria'!$C$19:$G$19,'Grading Criteria'!$C$20:$G$20))))*D75))</f>
        <v> </v>
      </c>
      <c r="J75" s="43"/>
      <c r="K75" s="33"/>
      <c r="L75" s="40" t="str">
        <f>IF(K75&lt;0.0001," ",((E75*(1-(LOOKUP(K75,'Grading Criteria'!$C$19:$G$19,'Grading Criteria'!$C$20:$G$20))))*D75))</f>
        <v> </v>
      </c>
      <c r="M75" s="42"/>
      <c r="N75" s="42"/>
      <c r="O75" s="43"/>
      <c r="P75" s="43"/>
      <c r="Q75" s="43"/>
    </row>
    <row r="76" ht="15.75" customHeight="1">
      <c r="A76" s="27"/>
      <c r="B76" s="31"/>
      <c r="C76" s="32"/>
      <c r="D76" s="50"/>
      <c r="E76" s="50"/>
      <c r="F76" s="15" t="str">
        <f t="shared" si="1"/>
        <v> </v>
      </c>
      <c r="G76" s="53"/>
      <c r="H76" s="50"/>
      <c r="I76" s="39" t="str">
        <f>IF(H76&lt;0.0001," ",((E76*(1-(LOOKUP(H76,'Grading Criteria'!$C$19:$G$19,'Grading Criteria'!$C$20:$G$20))))*D76))</f>
        <v> </v>
      </c>
      <c r="J76" s="43"/>
      <c r="K76" s="33"/>
      <c r="L76" s="40" t="str">
        <f>IF(K76&lt;0.0001," ",((E76*(1-(LOOKUP(K76,'Grading Criteria'!$C$19:$G$19,'Grading Criteria'!$C$20:$G$20))))*D76))</f>
        <v> </v>
      </c>
      <c r="M76" s="42"/>
      <c r="N76" s="42"/>
      <c r="O76" s="43"/>
      <c r="P76" s="43"/>
      <c r="Q76" s="43"/>
    </row>
    <row r="77" ht="15.75" customHeight="1">
      <c r="A77" s="27"/>
      <c r="B77" s="31"/>
      <c r="C77" s="32"/>
      <c r="D77" s="50"/>
      <c r="E77" s="50"/>
      <c r="F77" s="15" t="str">
        <f t="shared" si="1"/>
        <v> </v>
      </c>
      <c r="G77" s="53"/>
      <c r="H77" s="50"/>
      <c r="I77" s="39" t="str">
        <f>IF(H77&lt;0.0001," ",((E77*(1-(LOOKUP(H77,'Grading Criteria'!$C$19:$G$19,'Grading Criteria'!$C$20:$G$20))))*D77))</f>
        <v> </v>
      </c>
      <c r="J77" s="43"/>
      <c r="K77" s="33"/>
      <c r="L77" s="40" t="str">
        <f>IF(K77&lt;0.0001," ",((E77*(1-(LOOKUP(K77,'Grading Criteria'!$C$19:$G$19,'Grading Criteria'!$C$20:$G$20))))*D77))</f>
        <v> </v>
      </c>
      <c r="M77" s="42"/>
      <c r="N77" s="42"/>
      <c r="O77" s="43"/>
      <c r="P77" s="43"/>
      <c r="Q77" s="43"/>
    </row>
    <row r="78" ht="15.75" customHeight="1">
      <c r="A78" s="27"/>
      <c r="B78" s="31"/>
      <c r="C78" s="32"/>
      <c r="D78" s="50"/>
      <c r="E78" s="50"/>
      <c r="F78" s="15" t="str">
        <f t="shared" si="1"/>
        <v> </v>
      </c>
      <c r="G78" s="53"/>
      <c r="H78" s="50"/>
      <c r="I78" s="39" t="str">
        <f>IF(H78&lt;0.0001," ",((E78*(1-(LOOKUP(H78,'Grading Criteria'!$C$19:$G$19,'Grading Criteria'!$C$20:$G$20))))*D78))</f>
        <v> </v>
      </c>
      <c r="J78" s="43"/>
      <c r="K78" s="33"/>
      <c r="L78" s="40" t="str">
        <f>IF(K78&lt;0.0001," ",((E78*(1-(LOOKUP(K78,'Grading Criteria'!$C$19:$G$19,'Grading Criteria'!$C$20:$G$20))))*D78))</f>
        <v> </v>
      </c>
      <c r="M78" s="42"/>
      <c r="N78" s="42"/>
      <c r="O78" s="43"/>
      <c r="P78" s="43"/>
      <c r="Q78" s="43"/>
    </row>
    <row r="79" ht="15.75" customHeight="1">
      <c r="A79" s="27"/>
      <c r="B79" s="31"/>
      <c r="C79" s="32"/>
      <c r="D79" s="50"/>
      <c r="E79" s="50"/>
      <c r="F79" s="15" t="str">
        <f t="shared" si="1"/>
        <v> </v>
      </c>
      <c r="G79" s="53"/>
      <c r="H79" s="50"/>
      <c r="I79" s="39" t="str">
        <f>IF(H79&lt;0.0001," ",((E79*(1-(LOOKUP(H79,'Grading Criteria'!$C$19:$G$19,'Grading Criteria'!$C$20:$G$20))))*D79))</f>
        <v> </v>
      </c>
      <c r="J79" s="43"/>
      <c r="K79" s="33"/>
      <c r="L79" s="40" t="str">
        <f>IF(K79&lt;0.0001," ",((E79*(1-(LOOKUP(K79,'Grading Criteria'!$C$19:$G$19,'Grading Criteria'!$C$20:$G$20))))*D79))</f>
        <v> </v>
      </c>
      <c r="M79" s="42"/>
      <c r="N79" s="42"/>
      <c r="O79" s="43"/>
      <c r="P79" s="43"/>
      <c r="Q79" s="43"/>
    </row>
    <row r="80" ht="15.75" customHeight="1">
      <c r="A80" s="27"/>
      <c r="B80" s="31"/>
      <c r="C80" s="32"/>
      <c r="D80" s="50"/>
      <c r="E80" s="50"/>
      <c r="F80" s="15" t="str">
        <f t="shared" si="1"/>
        <v> </v>
      </c>
      <c r="G80" s="53"/>
      <c r="H80" s="50"/>
      <c r="I80" s="39" t="str">
        <f>IF(H80&lt;0.0001," ",((E80*(1-(LOOKUP(H80,'Grading Criteria'!$C$19:$G$19,'Grading Criteria'!$C$20:$G$20))))*D80))</f>
        <v> </v>
      </c>
      <c r="J80" s="43"/>
      <c r="K80" s="33"/>
      <c r="L80" s="40" t="str">
        <f>IF(K80&lt;0.0001," ",((E80*(1-(LOOKUP(K80,'Grading Criteria'!$C$19:$G$19,'Grading Criteria'!$C$20:$G$20))))*D80))</f>
        <v> </v>
      </c>
      <c r="M80" s="42"/>
      <c r="N80" s="42"/>
      <c r="O80" s="43"/>
      <c r="P80" s="43"/>
      <c r="Q80" s="43"/>
    </row>
    <row r="81" ht="15.75" customHeight="1">
      <c r="A81" s="27"/>
      <c r="B81" s="31"/>
      <c r="C81" s="32"/>
      <c r="D81" s="50"/>
      <c r="E81" s="50"/>
      <c r="F81" s="15" t="str">
        <f t="shared" si="1"/>
        <v> </v>
      </c>
      <c r="G81" s="53"/>
      <c r="H81" s="50"/>
      <c r="I81" s="39" t="str">
        <f>IF(H81&lt;0.0001," ",((E81*(1-(LOOKUP(H81,'Grading Criteria'!$C$19:$G$19,'Grading Criteria'!$C$20:$G$20))))*D81))</f>
        <v> </v>
      </c>
      <c r="J81" s="43"/>
      <c r="K81" s="33"/>
      <c r="L81" s="40" t="str">
        <f>IF(K81&lt;0.0001," ",((E81*(1-(LOOKUP(K81,'Grading Criteria'!$C$19:$G$19,'Grading Criteria'!$C$20:$G$20))))*D81))</f>
        <v> </v>
      </c>
      <c r="M81" s="42"/>
      <c r="N81" s="42"/>
      <c r="O81" s="43"/>
      <c r="P81" s="43"/>
      <c r="Q81" s="43"/>
    </row>
    <row r="82" ht="15.75" customHeight="1">
      <c r="A82" s="27"/>
      <c r="B82" s="31"/>
      <c r="C82" s="32"/>
      <c r="D82" s="50"/>
      <c r="E82" s="50"/>
      <c r="F82" s="15" t="str">
        <f t="shared" si="1"/>
        <v> </v>
      </c>
      <c r="G82" s="53"/>
      <c r="H82" s="50"/>
      <c r="I82" s="39" t="str">
        <f>IF(H82&lt;0.0001," ",((E82*(1-(LOOKUP(H82,'Grading Criteria'!$C$19:$G$19,'Grading Criteria'!$C$20:$G$20))))*D82))</f>
        <v> </v>
      </c>
      <c r="J82" s="43"/>
      <c r="K82" s="33"/>
      <c r="L82" s="40" t="str">
        <f>IF(K82&lt;0.0001," ",((E82*(1-(LOOKUP(K82,'Grading Criteria'!$C$19:$G$19,'Grading Criteria'!$C$20:$G$20))))*D82))</f>
        <v> </v>
      </c>
      <c r="M82" s="42"/>
      <c r="N82" s="42"/>
      <c r="O82" s="43"/>
      <c r="P82" s="43"/>
      <c r="Q82" s="43"/>
    </row>
    <row r="83" ht="15.75" customHeight="1">
      <c r="A83" s="27"/>
      <c r="B83" s="31"/>
      <c r="C83" s="32"/>
      <c r="D83" s="50"/>
      <c r="E83" s="50"/>
      <c r="F83" s="15" t="str">
        <f t="shared" si="1"/>
        <v> </v>
      </c>
      <c r="G83" s="53"/>
      <c r="H83" s="50"/>
      <c r="I83" s="39" t="str">
        <f>IF(H83&lt;0.0001," ",((E83*(1-(LOOKUP(H83,'Grading Criteria'!$C$19:$G$19,'Grading Criteria'!$C$20:$G$20))))*D83))</f>
        <v> </v>
      </c>
      <c r="J83" s="43"/>
      <c r="K83" s="33"/>
      <c r="L83" s="40" t="str">
        <f>IF(K83&lt;0.0001," ",((E83*(1-(LOOKUP(K83,'Grading Criteria'!$C$19:$G$19,'Grading Criteria'!$C$20:$G$20))))*D83))</f>
        <v> </v>
      </c>
      <c r="M83" s="42"/>
      <c r="N83" s="42"/>
      <c r="O83" s="43"/>
      <c r="P83" s="43"/>
      <c r="Q83" s="43"/>
    </row>
    <row r="84" ht="15.75" customHeight="1">
      <c r="A84" s="27"/>
      <c r="B84" s="31"/>
      <c r="C84" s="32"/>
      <c r="D84" s="50"/>
      <c r="E84" s="50"/>
      <c r="F84" s="15" t="str">
        <f t="shared" si="1"/>
        <v> </v>
      </c>
      <c r="G84" s="53"/>
      <c r="H84" s="50"/>
      <c r="I84" s="39" t="str">
        <f>IF(H84&lt;0.0001," ",((E84*(1-(LOOKUP(H84,'Grading Criteria'!$C$19:$G$19,'Grading Criteria'!$C$20:$G$20))))*D84))</f>
        <v> </v>
      </c>
      <c r="J84" s="43"/>
      <c r="K84" s="33"/>
      <c r="L84" s="40" t="str">
        <f>IF(K84&lt;0.0001," ",((E84*(1-(LOOKUP(K84,'Grading Criteria'!$C$19:$G$19,'Grading Criteria'!$C$20:$G$20))))*D84))</f>
        <v> </v>
      </c>
      <c r="M84" s="42"/>
      <c r="N84" s="42"/>
      <c r="O84" s="43"/>
      <c r="P84" s="43"/>
      <c r="Q84" s="43"/>
    </row>
    <row r="85" ht="15.75" customHeight="1">
      <c r="A85" s="27"/>
      <c r="B85" s="31"/>
      <c r="C85" s="32"/>
      <c r="D85" s="50"/>
      <c r="E85" s="50"/>
      <c r="F85" s="15" t="str">
        <f t="shared" si="1"/>
        <v> </v>
      </c>
      <c r="G85" s="53"/>
      <c r="H85" s="50"/>
      <c r="I85" s="39" t="str">
        <f>IF(H85&lt;0.0001," ",((E85*(1-(LOOKUP(H85,'Grading Criteria'!$C$19:$G$19,'Grading Criteria'!$C$20:$G$20))))*D85))</f>
        <v> </v>
      </c>
      <c r="J85" s="43"/>
      <c r="K85" s="33"/>
      <c r="L85" s="40" t="str">
        <f>IF(K85&lt;0.0001," ",((E85*(1-(LOOKUP(K85,'Grading Criteria'!$C$19:$G$19,'Grading Criteria'!$C$20:$G$20))))*D85))</f>
        <v> </v>
      </c>
      <c r="M85" s="42"/>
      <c r="N85" s="42"/>
      <c r="O85" s="43"/>
      <c r="P85" s="43"/>
      <c r="Q85" s="43"/>
    </row>
    <row r="86" ht="15.75" customHeight="1">
      <c r="A86" s="27"/>
      <c r="B86" s="31"/>
      <c r="C86" s="32"/>
      <c r="D86" s="50"/>
      <c r="E86" s="50"/>
      <c r="F86" s="15" t="str">
        <f t="shared" si="1"/>
        <v> </v>
      </c>
      <c r="G86" s="53"/>
      <c r="H86" s="50"/>
      <c r="I86" s="39" t="str">
        <f>IF(H86&lt;0.0001," ",((E86*(1-(LOOKUP(H86,'Grading Criteria'!$C$19:$G$19,'Grading Criteria'!$C$20:$G$20))))*D86))</f>
        <v> </v>
      </c>
      <c r="J86" s="43"/>
      <c r="K86" s="33"/>
      <c r="L86" s="40" t="str">
        <f>IF(K86&lt;0.0001," ",((E86*(1-(LOOKUP(K86,'Grading Criteria'!$C$19:$G$19,'Grading Criteria'!$C$20:$G$20))))*D86))</f>
        <v> </v>
      </c>
      <c r="M86" s="42"/>
      <c r="N86" s="42"/>
      <c r="O86" s="43"/>
      <c r="P86" s="43"/>
      <c r="Q86" s="43"/>
    </row>
    <row r="87" ht="15.75" customHeight="1">
      <c r="A87" s="27"/>
      <c r="B87" s="31"/>
      <c r="C87" s="32"/>
      <c r="D87" s="50"/>
      <c r="E87" s="50"/>
      <c r="F87" s="15" t="str">
        <f t="shared" si="1"/>
        <v> </v>
      </c>
      <c r="G87" s="53"/>
      <c r="H87" s="50"/>
      <c r="I87" s="39" t="str">
        <f>IF(H87&lt;0.0001," ",((E87*(1-(LOOKUP(H87,'Grading Criteria'!$C$19:$G$19,'Grading Criteria'!$C$20:$G$20))))*D87))</f>
        <v> </v>
      </c>
      <c r="J87" s="43"/>
      <c r="K87" s="33"/>
      <c r="L87" s="40" t="str">
        <f>IF(K87&lt;0.0001," ",((E87*(1-(LOOKUP(K87,'Grading Criteria'!$C$19:$G$19,'Grading Criteria'!$C$20:$G$20))))*D87))</f>
        <v> </v>
      </c>
      <c r="M87" s="42"/>
      <c r="N87" s="42"/>
      <c r="O87" s="43"/>
      <c r="P87" s="43"/>
      <c r="Q87" s="43"/>
    </row>
    <row r="88" ht="15.75" customHeight="1">
      <c r="A88" s="27"/>
      <c r="B88" s="31"/>
      <c r="C88" s="32"/>
      <c r="D88" s="50"/>
      <c r="E88" s="50"/>
      <c r="F88" s="15" t="str">
        <f t="shared" si="1"/>
        <v> </v>
      </c>
      <c r="G88" s="53"/>
      <c r="H88" s="50"/>
      <c r="I88" s="39" t="str">
        <f>IF(H88&lt;0.0001," ",((E88*(1-(LOOKUP(H88,'Grading Criteria'!$C$19:$G$19,'Grading Criteria'!$C$20:$G$20))))*D88))</f>
        <v> </v>
      </c>
      <c r="J88" s="43"/>
      <c r="K88" s="33"/>
      <c r="L88" s="40" t="str">
        <f>IF(K88&lt;0.0001," ",((E88*(1-(LOOKUP(K88,'Grading Criteria'!$C$19:$G$19,'Grading Criteria'!$C$20:$G$20))))*D88))</f>
        <v> </v>
      </c>
      <c r="M88" s="42"/>
      <c r="N88" s="42"/>
      <c r="O88" s="43"/>
      <c r="P88" s="43"/>
      <c r="Q88" s="43"/>
    </row>
    <row r="89" ht="15.75" customHeight="1">
      <c r="A89" s="27"/>
      <c r="B89" s="31"/>
      <c r="C89" s="32"/>
      <c r="D89" s="50"/>
      <c r="E89" s="50"/>
      <c r="F89" s="15" t="str">
        <f t="shared" si="1"/>
        <v> </v>
      </c>
      <c r="G89" s="53"/>
      <c r="H89" s="50"/>
      <c r="I89" s="39" t="str">
        <f>IF(H89&lt;0.0001," ",((E89*(1-(LOOKUP(H89,'Grading Criteria'!$C$19:$G$19,'Grading Criteria'!$C$20:$G$20))))*D89))</f>
        <v> </v>
      </c>
      <c r="J89" s="43"/>
      <c r="K89" s="33"/>
      <c r="L89" s="40" t="str">
        <f>IF(K89&lt;0.0001," ",((E89*(1-(LOOKUP(K89,'Grading Criteria'!$C$19:$G$19,'Grading Criteria'!$C$20:$G$20))))*D89))</f>
        <v> </v>
      </c>
      <c r="M89" s="42"/>
      <c r="N89" s="42"/>
      <c r="O89" s="43"/>
      <c r="P89" s="43"/>
      <c r="Q89" s="43"/>
    </row>
    <row r="90" ht="15.75" customHeight="1">
      <c r="A90" s="27"/>
      <c r="B90" s="31"/>
      <c r="C90" s="32"/>
      <c r="D90" s="50"/>
      <c r="E90" s="50"/>
      <c r="F90" s="15" t="str">
        <f t="shared" si="1"/>
        <v> </v>
      </c>
      <c r="G90" s="53"/>
      <c r="H90" s="50"/>
      <c r="I90" s="39" t="str">
        <f>IF(H90&lt;0.0001," ",((E90*(1-(LOOKUP(H90,'Grading Criteria'!$C$19:$G$19,'Grading Criteria'!$C$20:$G$20))))*D90))</f>
        <v> </v>
      </c>
      <c r="J90" s="43"/>
      <c r="K90" s="33"/>
      <c r="L90" s="40" t="str">
        <f>IF(K90&lt;0.0001," ",((E90*(1-(LOOKUP(K90,'Grading Criteria'!$C$19:$G$19,'Grading Criteria'!$C$20:$G$20))))*D90))</f>
        <v> </v>
      </c>
      <c r="M90" s="42"/>
      <c r="N90" s="42"/>
      <c r="O90" s="43"/>
      <c r="P90" s="43"/>
      <c r="Q90" s="43"/>
    </row>
    <row r="91" ht="15.75" customHeight="1">
      <c r="A91" s="27"/>
      <c r="B91" s="31"/>
      <c r="C91" s="32"/>
      <c r="D91" s="50"/>
      <c r="E91" s="50"/>
      <c r="F91" s="15" t="str">
        <f t="shared" si="1"/>
        <v> </v>
      </c>
      <c r="G91" s="53"/>
      <c r="H91" s="50"/>
      <c r="I91" s="39" t="str">
        <f>IF(H91&lt;0.0001," ",((E91*(1-(LOOKUP(H91,'Grading Criteria'!$C$19:$G$19,'Grading Criteria'!$C$20:$G$20))))*D91))</f>
        <v> </v>
      </c>
      <c r="J91" s="43"/>
      <c r="K91" s="33"/>
      <c r="L91" s="40" t="str">
        <f>IF(K91&lt;0.0001," ",((E91*(1-(LOOKUP(K91,'Grading Criteria'!$C$19:$G$19,'Grading Criteria'!$C$20:$G$20))))*D91))</f>
        <v> </v>
      </c>
      <c r="M91" s="42"/>
      <c r="N91" s="42"/>
      <c r="O91" s="43"/>
      <c r="P91" s="43"/>
      <c r="Q91" s="43"/>
    </row>
    <row r="92" ht="15.75" customHeight="1">
      <c r="A92" s="27"/>
      <c r="B92" s="31"/>
      <c r="C92" s="32"/>
      <c r="D92" s="50"/>
      <c r="E92" s="50"/>
      <c r="F92" s="15" t="str">
        <f t="shared" si="1"/>
        <v> </v>
      </c>
      <c r="G92" s="53"/>
      <c r="H92" s="50"/>
      <c r="I92" s="39" t="str">
        <f>IF(H92&lt;0.0001," ",((E92*(1-(LOOKUP(H92,'Grading Criteria'!$C$19:$G$19,'Grading Criteria'!$C$20:$G$20))))*D92))</f>
        <v> </v>
      </c>
      <c r="J92" s="43"/>
      <c r="K92" s="33"/>
      <c r="L92" s="40" t="str">
        <f>IF(K92&lt;0.0001," ",((E92*(1-(LOOKUP(K92,'Grading Criteria'!$C$19:$G$19,'Grading Criteria'!$C$20:$G$20))))*D92))</f>
        <v> </v>
      </c>
      <c r="M92" s="42"/>
      <c r="N92" s="42"/>
      <c r="O92" s="43"/>
      <c r="P92" s="43"/>
      <c r="Q92" s="43"/>
    </row>
    <row r="93" ht="15.75" customHeight="1">
      <c r="A93" s="27"/>
      <c r="B93" s="31"/>
      <c r="C93" s="32"/>
      <c r="D93" s="50"/>
      <c r="E93" s="50"/>
      <c r="F93" s="15" t="str">
        <f t="shared" si="1"/>
        <v> </v>
      </c>
      <c r="G93" s="53"/>
      <c r="H93" s="50"/>
      <c r="I93" s="39" t="str">
        <f>IF(H93&lt;0.0001," ",((E93*(1-(LOOKUP(H93,'Grading Criteria'!$C$19:$G$19,'Grading Criteria'!$C$20:$G$20))))*D93))</f>
        <v> </v>
      </c>
      <c r="J93" s="43"/>
      <c r="K93" s="33"/>
      <c r="L93" s="40" t="str">
        <f>IF(K93&lt;0.0001," ",((E93*(1-(LOOKUP(K93,'Grading Criteria'!$C$19:$G$19,'Grading Criteria'!$C$20:$G$20))))*D93))</f>
        <v> </v>
      </c>
      <c r="M93" s="42"/>
      <c r="N93" s="42"/>
      <c r="O93" s="43"/>
      <c r="P93" s="43"/>
      <c r="Q93" s="43"/>
    </row>
    <row r="94" ht="15.75" customHeight="1">
      <c r="A94" s="27"/>
      <c r="B94" s="31"/>
      <c r="C94" s="32"/>
      <c r="D94" s="50"/>
      <c r="E94" s="50"/>
      <c r="F94" s="15" t="str">
        <f t="shared" si="1"/>
        <v> </v>
      </c>
      <c r="G94" s="53"/>
      <c r="H94" s="50"/>
      <c r="I94" s="39" t="str">
        <f>IF(H94&lt;0.0001," ",((E94*(1-(LOOKUP(H94,'Grading Criteria'!$C$19:$G$19,'Grading Criteria'!$C$20:$G$20))))*D94))</f>
        <v> </v>
      </c>
      <c r="J94" s="43"/>
      <c r="K94" s="33"/>
      <c r="L94" s="40" t="str">
        <f>IF(K94&lt;0.0001," ",((E94*(1-(LOOKUP(K94,'Grading Criteria'!$C$19:$G$19,'Grading Criteria'!$C$20:$G$20))))*D94))</f>
        <v> </v>
      </c>
      <c r="M94" s="42"/>
      <c r="N94" s="42"/>
      <c r="O94" s="43"/>
      <c r="P94" s="43"/>
      <c r="Q94" s="43"/>
    </row>
    <row r="95" ht="15.75" customHeight="1">
      <c r="A95" s="27"/>
      <c r="B95" s="31"/>
      <c r="C95" s="32"/>
      <c r="D95" s="50"/>
      <c r="E95" s="50"/>
      <c r="F95" s="15" t="str">
        <f t="shared" si="1"/>
        <v> </v>
      </c>
      <c r="G95" s="53"/>
      <c r="H95" s="50"/>
      <c r="I95" s="39" t="str">
        <f>IF(H95&lt;0.0001," ",((E95*(1-(LOOKUP(H95,'Grading Criteria'!$C$19:$G$19,'Grading Criteria'!$C$20:$G$20))))*D95))</f>
        <v> </v>
      </c>
      <c r="J95" s="43"/>
      <c r="K95" s="33"/>
      <c r="L95" s="40" t="str">
        <f>IF(K95&lt;0.0001," ",((E95*(1-(LOOKUP(K95,'Grading Criteria'!$C$19:$G$19,'Grading Criteria'!$C$20:$G$20))))*D95))</f>
        <v> </v>
      </c>
      <c r="M95" s="42"/>
      <c r="N95" s="42"/>
      <c r="O95" s="43"/>
      <c r="P95" s="43"/>
      <c r="Q95" s="43"/>
    </row>
    <row r="96" ht="15.75" customHeight="1">
      <c r="A96" s="27"/>
      <c r="B96" s="31"/>
      <c r="C96" s="32"/>
      <c r="D96" s="50"/>
      <c r="E96" s="50"/>
      <c r="F96" s="15" t="str">
        <f t="shared" si="1"/>
        <v> </v>
      </c>
      <c r="G96" s="53"/>
      <c r="H96" s="50"/>
      <c r="I96" s="39" t="str">
        <f>IF(H96&lt;0.0001," ",((E96*(1-(LOOKUP(H96,'Grading Criteria'!$C$19:$G$19,'Grading Criteria'!$C$20:$G$20))))*D96))</f>
        <v> </v>
      </c>
      <c r="J96" s="43"/>
      <c r="K96" s="33"/>
      <c r="L96" s="40" t="str">
        <f>IF(K96&lt;0.0001," ",((E96*(1-(LOOKUP(K96,'Grading Criteria'!$C$19:$G$19,'Grading Criteria'!$C$20:$G$20))))*D96))</f>
        <v> </v>
      </c>
      <c r="M96" s="42"/>
      <c r="N96" s="42"/>
      <c r="O96" s="43"/>
      <c r="P96" s="43"/>
      <c r="Q96" s="43"/>
    </row>
    <row r="97" ht="15.75" customHeight="1">
      <c r="A97" s="27"/>
      <c r="B97" s="31"/>
      <c r="C97" s="32"/>
      <c r="D97" s="50"/>
      <c r="E97" s="50"/>
      <c r="F97" s="15" t="str">
        <f t="shared" si="1"/>
        <v> </v>
      </c>
      <c r="G97" s="53"/>
      <c r="H97" s="50"/>
      <c r="I97" s="39" t="str">
        <f>IF(H97&lt;0.0001," ",((E97*(1-(LOOKUP(H97,'Grading Criteria'!$C$19:$G$19,'Grading Criteria'!$C$20:$G$20))))*D97))</f>
        <v> </v>
      </c>
      <c r="J97" s="43"/>
      <c r="K97" s="33"/>
      <c r="L97" s="40" t="str">
        <f>IF(K97&lt;0.0001," ",((E97*(1-(LOOKUP(K97,'Grading Criteria'!$C$19:$G$19,'Grading Criteria'!$C$20:$G$20))))*D97))</f>
        <v> </v>
      </c>
      <c r="M97" s="42"/>
      <c r="N97" s="42"/>
      <c r="O97" s="43"/>
      <c r="P97" s="43"/>
      <c r="Q97" s="43"/>
    </row>
    <row r="98" ht="15.75" customHeight="1">
      <c r="A98" s="27"/>
      <c r="B98" s="31"/>
      <c r="C98" s="32"/>
      <c r="D98" s="50"/>
      <c r="E98" s="50"/>
      <c r="F98" s="15" t="str">
        <f t="shared" si="1"/>
        <v> </v>
      </c>
      <c r="G98" s="53"/>
      <c r="H98" s="50"/>
      <c r="I98" s="39" t="str">
        <f>IF(H98&lt;0.0001," ",((E98*(1-(LOOKUP(H98,'Grading Criteria'!$C$19:$G$19,'Grading Criteria'!$C$20:$G$20))))*D98))</f>
        <v> </v>
      </c>
      <c r="J98" s="43"/>
      <c r="K98" s="33"/>
      <c r="L98" s="40" t="str">
        <f>IF(K98&lt;0.0001," ",((E98*(1-(LOOKUP(K98,'Grading Criteria'!$C$19:$G$19,'Grading Criteria'!$C$20:$G$20))))*D98))</f>
        <v> </v>
      </c>
      <c r="M98" s="42"/>
      <c r="N98" s="42"/>
      <c r="O98" s="43"/>
      <c r="P98" s="43"/>
      <c r="Q98" s="43"/>
    </row>
    <row r="99" ht="15.75" customHeight="1">
      <c r="A99" s="27"/>
      <c r="B99" s="31"/>
      <c r="C99" s="32"/>
      <c r="D99" s="50"/>
      <c r="E99" s="50"/>
      <c r="F99" s="15" t="str">
        <f t="shared" si="1"/>
        <v> </v>
      </c>
      <c r="G99" s="53"/>
      <c r="H99" s="50"/>
      <c r="I99" s="39" t="str">
        <f>IF(H99&lt;0.0001," ",((E99*(1-(LOOKUP(H99,'Grading Criteria'!$C$19:$G$19,'Grading Criteria'!$C$20:$G$20))))*D99))</f>
        <v> </v>
      </c>
      <c r="J99" s="43"/>
      <c r="K99" s="33"/>
      <c r="L99" s="40" t="str">
        <f>IF(K99&lt;0.0001," ",((E99*(1-(LOOKUP(K99,'Grading Criteria'!$C$19:$G$19,'Grading Criteria'!$C$20:$G$20))))*D99))</f>
        <v> </v>
      </c>
      <c r="M99" s="42"/>
      <c r="N99" s="42"/>
      <c r="O99" s="43"/>
      <c r="P99" s="43"/>
      <c r="Q99" s="43"/>
    </row>
    <row r="100" ht="15.75" customHeight="1">
      <c r="A100" s="27"/>
      <c r="B100" s="31"/>
      <c r="C100" s="32"/>
      <c r="D100" s="50"/>
      <c r="E100" s="50"/>
      <c r="F100" s="15" t="str">
        <f t="shared" si="1"/>
        <v> </v>
      </c>
      <c r="G100" s="53"/>
      <c r="H100" s="50"/>
      <c r="I100" s="39" t="str">
        <f>IF(H100&lt;0.0001," ",((E100*(1-(LOOKUP(H100,'Grading Criteria'!$C$19:$G$19,'Grading Criteria'!$C$20:$G$20))))*D100))</f>
        <v> </v>
      </c>
      <c r="J100" s="43"/>
      <c r="K100" s="33"/>
      <c r="L100" s="40" t="str">
        <f>IF(K100&lt;0.0001," ",((E100*(1-(LOOKUP(K100,'Grading Criteria'!$C$19:$G$19,'Grading Criteria'!$C$20:$G$20))))*D100))</f>
        <v> </v>
      </c>
      <c r="M100" s="42"/>
      <c r="N100" s="42"/>
      <c r="O100" s="43"/>
      <c r="P100" s="43"/>
      <c r="Q100" s="43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2:I2"/>
    <mergeCell ref="J2:Q2"/>
    <mergeCell ref="A2:F2"/>
    <mergeCell ref="A1:Q1"/>
  </mergeCells>
  <conditionalFormatting sqref="F4:F100 I4:I100 L4:L100">
    <cfRule type="cellIs" dxfId="0" priority="1" operator="between">
      <formula>0.000000001</formula>
      <formula>8</formula>
    </cfRule>
  </conditionalFormatting>
  <conditionalFormatting sqref="F4:F100 I4:I100 L4:L100">
    <cfRule type="cellIs" dxfId="1" priority="2" operator="between">
      <formula>8.000000001</formula>
      <formula>16</formula>
    </cfRule>
  </conditionalFormatting>
  <conditionalFormatting sqref="F4:F100 I4:I100 L4:L100">
    <cfRule type="cellIs" dxfId="2" priority="3" operator="between">
      <formula>16</formula>
      <formula>25</formula>
    </cfRule>
  </conditionalFormatting>
  <dataValidations>
    <dataValidation type="list" allowBlank="1" showInputMessage="1" showErrorMessage="1" prompt="Risk categories: Technical - Quality - Resources - Benefits - Schedule - Cost - Scope - Safety" sqref="B4:B100">
      <formula1>"Technical,Quality,Resources,Benefits,Schedule,Cost,Scope,Safety"</formula1>
    </dataValidation>
  </dataValidations>
  <printOptions gridLines="1" horizontalCentered="1" verticalCentered="1"/>
  <pageMargins bottom="0.75" footer="0.0" header="0.0" left="0.25" right="0.25" top="0.75"/>
  <pageSetup paperSize="5" orientation="landscape" pageOrder="overThenDown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29.29"/>
    <col customWidth="1" min="4" max="6" width="14.43"/>
    <col customWidth="1" min="7" max="7" width="29.43"/>
    <col customWidth="1" min="10" max="10" width="29.71"/>
    <col customWidth="1" min="11" max="11" width="15.14"/>
    <col customWidth="1" min="13" max="13" width="29.43"/>
  </cols>
  <sheetData>
    <row r="1" ht="15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6"/>
      <c r="K1" s="6"/>
      <c r="L1" s="6"/>
      <c r="M1" s="6"/>
      <c r="N1" s="6"/>
      <c r="O1" s="6"/>
      <c r="P1" s="6"/>
      <c r="Q1" s="6"/>
    </row>
    <row r="2" ht="15.0" customHeight="1">
      <c r="A2" s="7" t="s">
        <v>2</v>
      </c>
      <c r="B2" s="8"/>
      <c r="C2" s="8"/>
      <c r="D2" s="8"/>
      <c r="E2" s="8"/>
      <c r="F2" s="9"/>
      <c r="G2" s="11" t="s">
        <v>3</v>
      </c>
      <c r="H2" s="12"/>
      <c r="I2" s="13"/>
      <c r="J2" s="14" t="s">
        <v>4</v>
      </c>
      <c r="K2" s="12"/>
      <c r="L2" s="12"/>
      <c r="M2" s="12"/>
      <c r="N2" s="12"/>
      <c r="O2" s="12"/>
      <c r="P2" s="12"/>
      <c r="Q2" s="13"/>
    </row>
    <row r="3" ht="15.0" customHeight="1">
      <c r="A3" s="15" t="s">
        <v>5</v>
      </c>
      <c r="B3" s="17" t="s">
        <v>6</v>
      </c>
      <c r="C3" s="15" t="s">
        <v>7</v>
      </c>
      <c r="D3" s="15" t="s">
        <v>8</v>
      </c>
      <c r="E3" s="15" t="s">
        <v>9</v>
      </c>
      <c r="F3" s="15" t="s">
        <v>11</v>
      </c>
      <c r="G3" s="20" t="s">
        <v>12</v>
      </c>
      <c r="H3" s="20" t="s">
        <v>14</v>
      </c>
      <c r="I3" s="20" t="s">
        <v>16</v>
      </c>
      <c r="J3" s="23" t="s">
        <v>17</v>
      </c>
      <c r="K3" s="23" t="s">
        <v>20</v>
      </c>
      <c r="L3" s="23" t="s">
        <v>23</v>
      </c>
      <c r="M3" s="23" t="s">
        <v>22</v>
      </c>
      <c r="N3" s="23" t="s">
        <v>24</v>
      </c>
      <c r="O3" s="23" t="s">
        <v>25</v>
      </c>
      <c r="P3" s="23" t="s">
        <v>26</v>
      </c>
      <c r="Q3" s="23" t="s">
        <v>27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G2:I2"/>
    <mergeCell ref="J2:Q2"/>
    <mergeCell ref="A2:F2"/>
    <mergeCell ref="A1:F1"/>
  </mergeCells>
  <printOptions/>
  <pageMargins bottom="0.75" footer="0.0" header="0.0" left="0.7" right="0.7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.29"/>
    <col customWidth="1" min="2" max="7" width="34.43"/>
    <col customWidth="1" min="8" max="8" width="2.29"/>
  </cols>
  <sheetData>
    <row r="1">
      <c r="A1" s="16"/>
      <c r="B1" s="16"/>
      <c r="C1" s="18"/>
      <c r="D1" s="16"/>
      <c r="E1" s="18"/>
      <c r="F1" s="16"/>
      <c r="G1" s="18"/>
      <c r="H1" s="16"/>
    </row>
    <row r="2">
      <c r="A2" s="16"/>
      <c r="B2" s="19" t="s">
        <v>10</v>
      </c>
      <c r="C2" s="18"/>
      <c r="D2" s="16"/>
      <c r="E2" s="18"/>
      <c r="F2" s="16"/>
      <c r="G2" s="18"/>
      <c r="H2" s="16"/>
    </row>
    <row r="3">
      <c r="A3" s="16"/>
      <c r="B3" s="16"/>
      <c r="C3" s="18"/>
      <c r="D3" s="16"/>
      <c r="E3" s="18"/>
      <c r="F3" s="16"/>
      <c r="G3" s="18"/>
      <c r="H3" s="16"/>
    </row>
    <row r="4">
      <c r="A4" s="16"/>
      <c r="B4" s="21" t="s">
        <v>13</v>
      </c>
      <c r="C4" s="8"/>
      <c r="D4" s="8"/>
      <c r="E4" s="8"/>
      <c r="F4" s="8"/>
      <c r="G4" s="22"/>
      <c r="H4" s="16"/>
    </row>
    <row r="5">
      <c r="A5" s="16"/>
      <c r="B5" s="24" t="s">
        <v>18</v>
      </c>
      <c r="C5" s="25">
        <v>1.0</v>
      </c>
      <c r="D5" s="25">
        <v>2.0</v>
      </c>
      <c r="E5" s="25">
        <v>3.0</v>
      </c>
      <c r="F5" s="25">
        <v>4.0</v>
      </c>
      <c r="G5" s="25">
        <v>5.0</v>
      </c>
      <c r="H5" s="16"/>
    </row>
    <row r="6">
      <c r="A6" s="16"/>
      <c r="B6" s="26" t="s">
        <v>28</v>
      </c>
      <c r="C6" s="28" t="s">
        <v>30</v>
      </c>
      <c r="D6" s="26"/>
      <c r="E6" s="28" t="s">
        <v>31</v>
      </c>
      <c r="F6" s="26"/>
      <c r="G6" s="28" t="s">
        <v>32</v>
      </c>
      <c r="H6" s="16"/>
    </row>
    <row r="7">
      <c r="A7" s="16"/>
      <c r="B7" s="29" t="s">
        <v>33</v>
      </c>
      <c r="C7" s="30" t="s">
        <v>35</v>
      </c>
      <c r="D7" s="30"/>
      <c r="E7" s="30" t="s">
        <v>36</v>
      </c>
      <c r="F7" s="30"/>
      <c r="G7" s="30" t="s">
        <v>37</v>
      </c>
      <c r="H7" s="16"/>
    </row>
    <row r="8">
      <c r="A8" s="16"/>
      <c r="B8" s="29" t="s">
        <v>38</v>
      </c>
      <c r="C8" s="30" t="s">
        <v>39</v>
      </c>
      <c r="D8" s="30"/>
      <c r="E8" s="30" t="s">
        <v>40</v>
      </c>
      <c r="F8" s="30"/>
      <c r="G8" s="30" t="s">
        <v>41</v>
      </c>
      <c r="H8" s="16"/>
    </row>
    <row r="9">
      <c r="A9" s="16"/>
      <c r="B9" s="29" t="s">
        <v>42</v>
      </c>
      <c r="C9" s="30" t="s">
        <v>43</v>
      </c>
      <c r="D9" s="30"/>
      <c r="E9" s="30" t="s">
        <v>44</v>
      </c>
      <c r="F9" s="30"/>
      <c r="G9" s="30" t="s">
        <v>45</v>
      </c>
      <c r="H9" s="16"/>
    </row>
    <row r="10">
      <c r="A10" s="16"/>
      <c r="B10" s="29" t="s">
        <v>46</v>
      </c>
      <c r="C10" s="30" t="s">
        <v>47</v>
      </c>
      <c r="D10" s="30"/>
      <c r="E10" s="30" t="s">
        <v>48</v>
      </c>
      <c r="F10" s="30"/>
      <c r="G10" s="30" t="s">
        <v>49</v>
      </c>
      <c r="H10" s="16"/>
    </row>
    <row r="11">
      <c r="A11" s="16"/>
      <c r="B11" s="29" t="s">
        <v>51</v>
      </c>
      <c r="C11" s="30" t="s">
        <v>52</v>
      </c>
      <c r="D11" s="30"/>
      <c r="E11" s="30" t="s">
        <v>53</v>
      </c>
      <c r="F11" s="30" t="s">
        <v>54</v>
      </c>
      <c r="G11" s="30" t="s">
        <v>55</v>
      </c>
      <c r="H11" s="16"/>
    </row>
    <row r="12">
      <c r="A12" s="16"/>
      <c r="B12" s="16"/>
      <c r="C12" s="18"/>
      <c r="D12" s="16"/>
      <c r="E12" s="18"/>
      <c r="F12" s="16"/>
      <c r="G12" s="18"/>
      <c r="H12" s="16"/>
    </row>
    <row r="13">
      <c r="A13" s="16"/>
      <c r="B13" s="16"/>
      <c r="C13" s="18"/>
      <c r="D13" s="16"/>
      <c r="E13" s="18"/>
      <c r="F13" s="16"/>
      <c r="G13" s="18"/>
      <c r="H13" s="16"/>
    </row>
    <row r="14">
      <c r="A14" s="16"/>
      <c r="B14" s="34" t="s">
        <v>56</v>
      </c>
      <c r="C14" s="8"/>
      <c r="D14" s="8"/>
      <c r="E14" s="8"/>
      <c r="F14" s="8"/>
      <c r="G14" s="22"/>
      <c r="H14" s="16"/>
    </row>
    <row r="15">
      <c r="A15" s="16"/>
      <c r="B15" s="24" t="s">
        <v>57</v>
      </c>
      <c r="C15" s="25">
        <v>1.0</v>
      </c>
      <c r="D15" s="25">
        <v>2.0</v>
      </c>
      <c r="E15" s="25">
        <v>3.0</v>
      </c>
      <c r="F15" s="25">
        <v>4.0</v>
      </c>
      <c r="G15" s="25">
        <v>5.0</v>
      </c>
      <c r="H15" s="16"/>
    </row>
    <row r="16">
      <c r="A16" s="16"/>
      <c r="B16" s="29" t="s">
        <v>58</v>
      </c>
      <c r="C16" s="35">
        <v>0.0</v>
      </c>
      <c r="D16" s="35">
        <v>0.25</v>
      </c>
      <c r="E16" s="35">
        <v>0.5</v>
      </c>
      <c r="F16" s="35">
        <v>0.75</v>
      </c>
      <c r="G16" s="35">
        <v>1.0</v>
      </c>
      <c r="H16" s="16"/>
    </row>
    <row r="17">
      <c r="A17" s="16"/>
      <c r="B17" s="29" t="s">
        <v>59</v>
      </c>
      <c r="C17" s="30" t="s">
        <v>60</v>
      </c>
      <c r="D17" s="30"/>
      <c r="E17" s="30" t="s">
        <v>61</v>
      </c>
      <c r="F17" s="30"/>
      <c r="G17" s="30" t="s">
        <v>62</v>
      </c>
      <c r="H17" s="16"/>
    </row>
    <row r="18">
      <c r="A18" s="16"/>
      <c r="B18" s="34" t="s">
        <v>63</v>
      </c>
      <c r="C18" s="8"/>
      <c r="D18" s="8"/>
      <c r="E18" s="8"/>
      <c r="F18" s="8"/>
      <c r="G18" s="22"/>
      <c r="H18" s="16"/>
    </row>
    <row r="19">
      <c r="A19" s="16"/>
      <c r="B19" s="36"/>
      <c r="C19" s="25">
        <v>1.0</v>
      </c>
      <c r="D19" s="25">
        <v>2.0</v>
      </c>
      <c r="E19" s="25">
        <v>3.0</v>
      </c>
      <c r="F19" s="25">
        <v>4.0</v>
      </c>
      <c r="G19" s="25">
        <v>5.0</v>
      </c>
      <c r="H19" s="16"/>
    </row>
    <row r="20">
      <c r="A20" s="16"/>
      <c r="B20" s="37" t="s">
        <v>64</v>
      </c>
      <c r="C20" s="38">
        <v>0.99</v>
      </c>
      <c r="D20" s="38">
        <v>0.75</v>
      </c>
      <c r="E20" s="38">
        <v>0.5</v>
      </c>
      <c r="F20" s="38">
        <v>0.25</v>
      </c>
      <c r="G20" s="38">
        <v>0.01</v>
      </c>
      <c r="H20" s="16"/>
    </row>
    <row r="21" ht="15.75" customHeight="1">
      <c r="A21" s="16"/>
      <c r="B21" s="29" t="s">
        <v>59</v>
      </c>
      <c r="C21" s="35" t="s">
        <v>66</v>
      </c>
      <c r="D21" s="35"/>
      <c r="E21" s="35" t="s">
        <v>67</v>
      </c>
      <c r="F21" s="35"/>
      <c r="G21" s="35" t="s">
        <v>68</v>
      </c>
      <c r="H21" s="16"/>
    </row>
    <row r="22" ht="15.75" customHeight="1">
      <c r="A22" s="16"/>
      <c r="B22" s="16"/>
      <c r="C22" s="18"/>
      <c r="D22" s="16"/>
      <c r="E22" s="18"/>
      <c r="F22" s="16"/>
      <c r="G22" s="18"/>
      <c r="H22" s="16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4:G4"/>
    <mergeCell ref="B14:G14"/>
    <mergeCell ref="B18:G18"/>
  </mergeCells>
  <printOptions/>
  <pageMargins bottom="0.75" footer="0.0" header="0.0" left="0.7" right="0.7" top="0.75"/>
  <pageSetup orientation="landscape"/>
  <drawing r:id="rId1"/>
</worksheet>
</file>