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ject Risk Log" sheetId="1" r:id="rId3"/>
    <sheet state="visible" name="Closed risks" sheetId="2" r:id="rId4"/>
    <sheet state="visible" name="Grading Criteria" sheetId="3" r:id="rId5"/>
  </sheets>
  <definedNames>
    <definedName name="Risk_database">'Project Risk Log'!$A$3:$I$20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If [realized risk] because [trigger] then [impact]</t>
      </text>
    </comment>
    <comment authorId="0" ref="D3">
      <text>
        <t xml:space="preserve">Low to high</t>
      </text>
    </comment>
    <comment authorId="0" ref="E3">
      <text>
        <t xml:space="preserve">Low to high
</t>
      </text>
    </comment>
    <comment authorId="0" ref="H3">
      <text>
        <t xml:space="preserve">1 = sufficient control;
5 = no control</t>
      </text>
    </comment>
    <comment authorId="0" ref="K3">
      <text>
        <t xml:space="preserve">scale of 1 (very effective) to 5 (minimal effectiveness)</t>
      </text>
    </comment>
    <comment authorId="0" ref="C5">
      <text>
        <t xml:space="preserve">format to see full text. Also typo "than" should be "then"
	-Inger Jorgensen</t>
      </text>
    </comment>
    <comment authorId="0" ref="A10">
      <text>
        <t xml:space="preserve">this needs to be rephrased..  "GNAO needs to be designed to be compatible with yet-to-be built ASM."
	-Jennifer Lotz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If [realized risk] because [trigger] then [impact]</t>
      </text>
    </comment>
    <comment authorId="0" ref="D3">
      <text>
        <t xml:space="preserve">Low to high</t>
      </text>
    </comment>
    <comment authorId="0" ref="E3">
      <text>
        <t xml:space="preserve">Low to high
</t>
      </text>
    </comment>
    <comment authorId="0" ref="H3">
      <text>
        <t xml:space="preserve">1 = sufficient control;
5 = no control</t>
      </text>
    </comment>
    <comment authorId="0" ref="K3">
      <text>
        <t xml:space="preserve">scale of 1 (very effective) to 5 (minimal effectiveness)</t>
      </text>
    </comment>
  </commentList>
</comments>
</file>

<file path=xl/sharedStrings.xml><?xml version="1.0" encoding="utf-8"?>
<sst xmlns="http://schemas.openxmlformats.org/spreadsheetml/2006/main" count="119" uniqueCount="96">
  <si>
    <t>MOVE CLOSED RISKS INTO THIS TAB</t>
  </si>
  <si>
    <t>GNAO Risk Register C - GNAO - 002</t>
  </si>
  <si>
    <t>Part I.  Risk Identification</t>
  </si>
  <si>
    <t>Part II. Risk Analysis for Existing Controls</t>
  </si>
  <si>
    <t>Part III.  Risk Response</t>
  </si>
  <si>
    <t>NOTE: Each project owns customizing this worksheet to criteria that makes sense for their project.</t>
  </si>
  <si>
    <t>Impact - Scale</t>
  </si>
  <si>
    <t>Name</t>
  </si>
  <si>
    <t>Project Risk Category</t>
  </si>
  <si>
    <t>Risk Description
(ignoring controls)</t>
  </si>
  <si>
    <t>Risk Description
(ignoring controls) 
[use: if, because, then]</t>
  </si>
  <si>
    <t>Impact 
1-5 
(ignoring
controls)</t>
  </si>
  <si>
    <t>Likelihood 1-5
(ignoring
controls)</t>
  </si>
  <si>
    <r>
      <t xml:space="preserve">Total Risk Score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</si>
  <si>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What Controls (if any) are currently in place?</t>
  </si>
  <si>
    <r>
      <t xml:space="preserve">Total Risk Score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</si>
  <si>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Impact Criteria</t>
  </si>
  <si>
    <t>Control Effectiveness    1-5</t>
  </si>
  <si>
    <r>
      <t xml:space="preserve">Residual Risk Score
</t>
    </r>
    <r>
      <rPr>
        <rFont val="Arial"/>
        <b/>
        <color rgb="FF339966"/>
        <sz val="10.0"/>
      </rPr>
      <t xml:space="preserve">Low = 1 - 8
</t>
    </r>
    <r>
      <rPr>
        <rFont val="Arial"/>
        <b/>
        <color rgb="FFFFFF00"/>
        <sz val="10.0"/>
      </rPr>
      <t xml:space="preserve">Med = 9 - 16
</t>
    </r>
    <r>
      <rPr>
        <rFont val="Arial"/>
        <b/>
        <color rgb="FFFF0000"/>
        <sz val="10.0"/>
      </rPr>
      <t>High = 17 - 25</t>
    </r>
  </si>
  <si>
    <t>Control or Risk Mitigation
Strategy</t>
  </si>
  <si>
    <t>Control effectiveness based on mitigation strategy                 1-5</t>
  </si>
  <si>
    <r>
      <t xml:space="preserve">Residual Mitigated Risk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</si>
  <si>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Contingency Plan</t>
  </si>
  <si>
    <t>Cost of contingency plan</t>
  </si>
  <si>
    <t>Technology Risk</t>
  </si>
  <si>
    <t>Owner</t>
  </si>
  <si>
    <t>Review Due Date</t>
  </si>
  <si>
    <t>Status</t>
  </si>
  <si>
    <t>Late production of Science Cases and CONOPS</t>
  </si>
  <si>
    <r>
      <t xml:space="preserve">Residual Risk Score
</t>
    </r>
    <r>
      <rPr>
        <rFont val="Arial"/>
        <b/>
        <color rgb="FF339966"/>
        <sz val="10.0"/>
      </rPr>
      <t xml:space="preserve">Low = 1 - 8
</t>
    </r>
    <r>
      <rPr>
        <rFont val="Arial"/>
        <b/>
        <color rgb="FFFFFF00"/>
        <sz val="10.0"/>
      </rPr>
      <t xml:space="preserve">Med = 9 - 16
</t>
    </r>
    <r>
      <rPr>
        <rFont val="Arial"/>
        <b/>
        <color rgb="FFFF0000"/>
        <sz val="10.0"/>
      </rPr>
      <t>High = 17 - 25</t>
    </r>
  </si>
  <si>
    <t>Known technology</t>
  </si>
  <si>
    <r>
      <t xml:space="preserve">Residual Mitigated Risk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</si>
  <si>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Technical</t>
  </si>
  <si>
    <t>Known technical foundation</t>
  </si>
  <si>
    <t>State of the art technology</t>
  </si>
  <si>
    <t>Resource Competency / availability</t>
  </si>
  <si>
    <t>If the Science Cases work is not completed early then the GNAO/RTC requirements set will be incomplete, possibly resulting in an inadequate design impacting the schedule.</t>
  </si>
  <si>
    <t>Competency in-house</t>
  </si>
  <si>
    <t>Some in-house / some known external</t>
  </si>
  <si>
    <t>Minimal to no in-house knowledge</t>
  </si>
  <si>
    <t>Strategic / Telescope interruption or Competitive Disadvantage</t>
  </si>
  <si>
    <t>Low Severity
(Manual process could recover)</t>
  </si>
  <si>
    <t xml:space="preserve">Medium Severity </t>
  </si>
  <si>
    <t>High Severity or Business Stop</t>
  </si>
  <si>
    <t>Schedule</t>
  </si>
  <si>
    <t>Schedule well understood</t>
  </si>
  <si>
    <t>Schedule has some unknowns</t>
  </si>
  <si>
    <t>Schedule is not well understood</t>
  </si>
  <si>
    <t>Financial loss</t>
  </si>
  <si>
    <t xml:space="preserve"> &lt;=$250K</t>
  </si>
  <si>
    <t>$250k - $5M</t>
  </si>
  <si>
    <t>&gt;=$5M</t>
  </si>
  <si>
    <t>Scope</t>
  </si>
  <si>
    <t>Scope well understood; no change requests submitted</t>
  </si>
  <si>
    <t>Scope gaps exist in non-critical areas.  Some change requests submitted or expected</t>
  </si>
  <si>
    <t>N/A</t>
  </si>
  <si>
    <t>Scope not well defined.  Change requests inevitable</t>
  </si>
  <si>
    <t>Likelihood - Scale</t>
  </si>
  <si>
    <t>Likelihood Criteria</t>
  </si>
  <si>
    <t>Probability</t>
  </si>
  <si>
    <t>The Science Team was identified early and the science cases are nearing completion.</t>
  </si>
  <si>
    <t>Descriptive</t>
  </si>
  <si>
    <t>Remote</t>
  </si>
  <si>
    <t>Probably</t>
  </si>
  <si>
    <t>Certain</t>
  </si>
  <si>
    <t>Controls Effectiveness - Scale</t>
  </si>
  <si>
    <t>Weight for calc purposes, 
DO NOT CHANGE</t>
  </si>
  <si>
    <t>Existing - Sufficient</t>
  </si>
  <si>
    <t>Existing - Non Sufficient</t>
  </si>
  <si>
    <t>Non-Existent</t>
  </si>
  <si>
    <t>Staffing</t>
  </si>
  <si>
    <t>Resources</t>
  </si>
  <si>
    <t>If the two open positions on the GNAO/RTC Team (Senior Systems Engineer, Senior Project Manager) are not filled in a timely manner then significant schedule slips might occur due to lack of key staff.</t>
  </si>
  <si>
    <t>PM has been filled, SE is in process</t>
  </si>
  <si>
    <t>Internal resource shortage</t>
  </si>
  <si>
    <t>If the current team is allocated to other projects then the project may fall behind schedule</t>
  </si>
  <si>
    <t>The project has been made the highest priority at the Observatory (even above operations); we are still leaving "Control Effectiveness" set to 3 until we see the practical effect of this highest priority mandate</t>
  </si>
  <si>
    <t>More assertively enforce highest priority mandate</t>
  </si>
  <si>
    <t>Late ASM and GNAOI interface / integration requirements (since they are outside the scope)</t>
  </si>
  <si>
    <t xml:space="preserve">If the requirements are not developed and the interfaces can not be completed the project completion will not be met. </t>
  </si>
  <si>
    <t>GNAO/RTC is no longer depenndent on the ASM and GNAOI is in process</t>
  </si>
  <si>
    <t>Bring GSAOI up from south to use in place of GNAOI temporarily</t>
  </si>
  <si>
    <t>Procurements</t>
  </si>
  <si>
    <t>If procurements are not comleted in a timely manner the scheulde will slip.</t>
  </si>
  <si>
    <t>A phased procurement strategy has been developed, in conversation with long-lead-time vendors, and will implementedd as we conclude CoD; this is still a relatively likely risk, none-the-less, given the time frame of the project</t>
  </si>
  <si>
    <t>Explore ways to expedite the procurement process and possible alternate vendors</t>
  </si>
  <si>
    <t>Vendor Delays</t>
  </si>
  <si>
    <t>Interface management risk - if the strategy to procure major (non off-the-shelf) subassemblies from different vendors is delayed this may impact schedule and budget.</t>
  </si>
  <si>
    <t>We have been in conversation with potential vendors; this is still a relatively likely risk, none-the-less, given the time frame of the project</t>
  </si>
  <si>
    <t>Requirements</t>
  </si>
  <si>
    <t>GNAO/RTC design needs to be compatible with the yet to be specified ASM. The opto-mechanical design of the MCAO AOB has to be built in such a way that replacing DM0 with M2 is possible and if not will impact budget and schedule.</t>
  </si>
  <si>
    <t>Specify the ASM early; this is beginning, but needs to be progressed</t>
  </si>
  <si>
    <t>Infer ASM-related requirements on GNAO-RTC given internal AO expertise and access to external experts</t>
  </si>
  <si>
    <t>Legacy hardware interfaces for GeMS RTC</t>
  </si>
  <si>
    <t>Insufficient information on legacy hardware to implement interfaces to new RTC may impact schedule.</t>
  </si>
  <si>
    <t>Begin evaluating interfaces early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</si>
</sst>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2.0"/>
      <name val="Arial"/>
    </font>
    <font>
      <b/>
      <sz val="14.0"/>
      <color rgb="FF000000"/>
      <name val="Arial"/>
    </font>
    <font>
      <b/>
      <sz val="12.0"/>
      <color rgb="FF1155CC"/>
      <name val="Arial"/>
    </font>
    <font>
      <b/>
      <sz val="12.0"/>
      <name val="Arial"/>
    </font>
    <font/>
    <font>
      <b/>
      <sz val="12.0"/>
      <color rgb="FFFF0000"/>
      <name val="Arial"/>
    </font>
    <font>
      <sz val="12.0"/>
      <color rgb="FF000000"/>
      <name val="Tahoma"/>
    </font>
    <font>
      <b/>
      <sz val="12.0"/>
      <color rgb="FF000000"/>
      <name val="Arial"/>
    </font>
    <font>
      <sz val="12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BFBFBF"/>
        <bgColor rgb="FFBFBFBF"/>
      </patternFill>
    </fill>
    <fill>
      <patternFill patternType="solid">
        <fgColor rgb="FFCC99FF"/>
        <bgColor rgb="FFCC99FF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4">
    <border/>
    <border>
      <left/>
      <top/>
      <bottom/>
    </border>
    <border>
      <left/>
      <top/>
      <bottom style="thin">
        <color rgb="FF000000"/>
      </bottom>
    </border>
    <border>
      <top/>
      <bottom/>
    </border>
    <border>
      <top/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left/>
      <right/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vertical="center" wrapText="1"/>
    </xf>
    <xf borderId="1" fillId="2" fontId="3" numFmtId="0" xfId="0" applyAlignment="1" applyBorder="1" applyFill="1" applyFont="1">
      <alignment horizontal="center" vertical="center"/>
    </xf>
    <xf borderId="2" fillId="2" fontId="4" numFmtId="0" xfId="0" applyAlignment="1" applyBorder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3" fontId="4" numFmtId="0" xfId="0" applyAlignment="1" applyBorder="1" applyFill="1" applyFont="1">
      <alignment horizontal="center" vertical="center"/>
    </xf>
    <xf borderId="2" fillId="3" fontId="4" numFmtId="0" xfId="0" applyAlignment="1" applyBorder="1" applyFont="1">
      <alignment horizontal="center" vertical="center"/>
    </xf>
    <xf borderId="0" fillId="0" fontId="1" numFmtId="0" xfId="0" applyAlignment="1" applyFont="1">
      <alignment shrinkToFit="0" wrapText="1"/>
    </xf>
    <xf borderId="7" fillId="4" fontId="4" numFmtId="0" xfId="0" applyAlignment="1" applyBorder="1" applyFill="1" applyFont="1">
      <alignment horizontal="center" shrinkToFit="0" vertical="center" wrapText="1"/>
    </xf>
    <xf borderId="0" fillId="0" fontId="6" numFmtId="0" xfId="0" applyFont="1"/>
    <xf borderId="2" fillId="4" fontId="4" numFmtId="0" xfId="0" applyAlignment="1" applyBorder="1" applyFont="1">
      <alignment horizontal="center" shrinkToFit="0" vertical="center" wrapText="1"/>
    </xf>
    <xf borderId="8" fillId="2" fontId="4" numFmtId="0" xfId="0" applyAlignment="1" applyBorder="1" applyFont="1">
      <alignment horizontal="center" vertical="center"/>
    </xf>
    <xf borderId="9" fillId="0" fontId="5" numFmtId="0" xfId="0" applyBorder="1" applyFont="1"/>
    <xf borderId="10" fillId="2" fontId="4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0" fillId="5" fontId="4" numFmtId="0" xfId="0" applyAlignment="1" applyBorder="1" applyFill="1" applyFont="1">
      <alignment horizontal="center" shrinkToFit="0" vertical="center" wrapText="1"/>
    </xf>
    <xf borderId="12" fillId="6" fontId="4" numFmtId="0" xfId="0" applyAlignment="1" applyBorder="1" applyFill="1" applyFont="1">
      <alignment horizontal="center" shrinkToFit="0" wrapText="1"/>
    </xf>
    <xf borderId="13" fillId="0" fontId="5" numFmtId="0" xfId="0" applyBorder="1" applyFont="1"/>
    <xf borderId="10" fillId="3" fontId="4" numFmtId="0" xfId="0" applyAlignment="1" applyBorder="1" applyFont="1">
      <alignment horizontal="center" shrinkToFit="0" vertical="center" wrapText="1"/>
    </xf>
    <xf borderId="10" fillId="7" fontId="4" numFmtId="0" xfId="0" applyAlignment="1" applyBorder="1" applyFill="1" applyFont="1">
      <alignment shrinkToFit="0" vertical="top" wrapText="1"/>
    </xf>
    <xf borderId="10" fillId="4" fontId="4" numFmtId="0" xfId="0" applyAlignment="1" applyBorder="1" applyFont="1">
      <alignment horizontal="center" shrinkToFit="0" vertical="center" wrapText="1"/>
    </xf>
    <xf borderId="10" fillId="7" fontId="4" numFmtId="0" xfId="0" applyAlignment="1" applyBorder="1" applyFont="1">
      <alignment horizontal="center" shrinkToFit="0" vertical="top" wrapText="1"/>
    </xf>
    <xf borderId="10" fillId="0" fontId="4" numFmtId="0" xfId="0" applyBorder="1" applyFont="1"/>
    <xf borderId="10" fillId="8" fontId="7" numFmtId="0" xfId="0" applyAlignment="1" applyBorder="1" applyFill="1" applyFont="1">
      <alignment shrinkToFit="0" vertical="center" wrapText="1"/>
    </xf>
    <xf borderId="10" fillId="0" fontId="4" numFmtId="0" xfId="0" applyAlignment="1" applyBorder="1" applyFont="1">
      <alignment shrinkToFit="0" wrapText="1"/>
    </xf>
    <xf borderId="10" fillId="0" fontId="1" numFmtId="0" xfId="0" applyAlignment="1" applyBorder="1" applyFont="1">
      <alignment vertical="center"/>
    </xf>
    <xf borderId="10" fillId="0" fontId="4" numFmtId="0" xfId="0" applyAlignment="1" applyBorder="1" applyFont="1">
      <alignment shrinkToFit="0" vertical="top" wrapText="1"/>
    </xf>
    <xf borderId="10" fillId="0" fontId="1" numFmtId="0" xfId="0" applyAlignment="1" applyBorder="1" applyFont="1">
      <alignment readingOrder="0" shrinkToFit="0" vertical="center" wrapText="1"/>
    </xf>
    <xf borderId="10" fillId="0" fontId="4" numFmtId="0" xfId="0" applyAlignment="1" applyBorder="1" applyFont="1">
      <alignment horizontal="center" shrinkToFit="0" vertical="top" wrapText="1"/>
    </xf>
    <xf borderId="10" fillId="8" fontId="1" numFmtId="0" xfId="0" applyAlignment="1" applyBorder="1" applyFont="1">
      <alignment horizontal="center" shrinkToFit="0" vertical="center" wrapText="1"/>
    </xf>
    <xf borderId="12" fillId="6" fontId="4" numFmtId="0" xfId="0" applyAlignment="1" applyBorder="1" applyFont="1">
      <alignment horizontal="center" shrinkToFit="0" vertical="top" wrapText="1"/>
    </xf>
    <xf borderId="10" fillId="0" fontId="4" numFmtId="9" xfId="0" applyAlignment="1" applyBorder="1" applyFont="1" applyNumberFormat="1">
      <alignment horizontal="center" shrinkToFit="0" vertical="top" wrapText="1"/>
    </xf>
    <xf borderId="10" fillId="8" fontId="1" numFmtId="0" xfId="0" applyAlignment="1" applyBorder="1" applyFont="1">
      <alignment horizontal="center" readingOrder="0" shrinkToFit="0" vertical="center" wrapText="1"/>
    </xf>
    <xf borderId="10" fillId="7" fontId="1" numFmtId="0" xfId="0" applyAlignment="1" applyBorder="1" applyFont="1">
      <alignment shrinkToFit="0" vertical="top" wrapText="1"/>
    </xf>
    <xf borderId="10" fillId="2" fontId="4" numFmtId="0" xfId="0" applyAlignment="1" applyBorder="1" applyFont="1">
      <alignment shrinkToFit="0" vertical="top" wrapText="1"/>
    </xf>
    <xf borderId="10" fillId="2" fontId="4" numFmtId="9" xfId="0" applyAlignment="1" applyBorder="1" applyFont="1" applyNumberFormat="1">
      <alignment horizontal="center" shrinkToFit="0" vertical="top" wrapText="1"/>
    </xf>
    <xf borderId="10" fillId="3" fontId="4" numFmtId="1" xfId="0" applyAlignment="1" applyBorder="1" applyFont="1" applyNumberFormat="1">
      <alignment horizontal="center" shrinkToFit="0" vertical="center" wrapText="1"/>
    </xf>
    <xf borderId="10" fillId="4" fontId="4" numFmtId="1" xfId="0" applyAlignment="1" applyBorder="1" applyFont="1" applyNumberFormat="1">
      <alignment horizontal="center" shrinkToFit="0" vertical="center" wrapText="1"/>
    </xf>
    <xf borderId="10" fillId="0" fontId="1" numFmtId="1" xfId="0" applyAlignment="1" applyBorder="1" applyFont="1" applyNumberFormat="1">
      <alignment horizontal="center" shrinkToFit="0" vertical="center" wrapText="1"/>
    </xf>
    <xf borderId="10" fillId="8" fontId="1" numFmtId="0" xfId="0" applyAlignment="1" applyBorder="1" applyFont="1">
      <alignment horizontal="center" vertical="center"/>
    </xf>
    <xf borderId="10" fillId="0" fontId="4" numFmtId="1" xfId="0" applyAlignment="1" applyBorder="1" applyFont="1" applyNumberFormat="1">
      <alignment horizontal="center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10" fillId="8" fontId="7" numFmtId="0" xfId="0" applyAlignment="1" applyBorder="1" applyFont="1">
      <alignment readingOrder="0" shrinkToFit="0" vertical="center" wrapText="1"/>
    </xf>
    <xf borderId="10" fillId="0" fontId="1" numFmtId="0" xfId="0" applyAlignment="1" applyBorder="1" applyFont="1">
      <alignment readingOrder="0" vertical="center"/>
    </xf>
    <xf borderId="10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0" fillId="8" fontId="9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1.43"/>
    <col customWidth="1" min="2" max="2" width="15.14"/>
    <col customWidth="1" min="3" max="3" width="30.14"/>
    <col customWidth="1" min="4" max="6" width="15.14"/>
    <col customWidth="1" min="7" max="7" width="30.14"/>
    <col customWidth="1" min="8" max="9" width="15.14"/>
    <col customWidth="1" min="10" max="10" width="30.14"/>
    <col customWidth="1" min="11" max="12" width="15.14"/>
    <col customWidth="1" min="13" max="13" width="30.14"/>
    <col customWidth="1" min="14" max="14" width="21.43"/>
    <col customWidth="1" min="15" max="17" width="15.14"/>
  </cols>
  <sheetData>
    <row r="1" ht="39.75" customHeight="1">
      <c r="A1" s="2" t="s">
        <v>1</v>
      </c>
    </row>
    <row r="2">
      <c r="A2" s="4" t="s">
        <v>2</v>
      </c>
      <c r="B2" s="6"/>
      <c r="C2" s="6"/>
      <c r="D2" s="6"/>
      <c r="E2" s="6"/>
      <c r="F2" s="8"/>
      <c r="G2" s="10" t="s">
        <v>3</v>
      </c>
      <c r="H2" s="6"/>
      <c r="I2" s="8"/>
      <c r="J2" s="14" t="s">
        <v>4</v>
      </c>
      <c r="K2" s="6"/>
      <c r="L2" s="6"/>
      <c r="M2" s="6"/>
      <c r="N2" s="6"/>
      <c r="O2" s="6"/>
      <c r="P2" s="6"/>
      <c r="Q2" s="8"/>
    </row>
    <row r="3">
      <c r="A3" s="17" t="s">
        <v>7</v>
      </c>
      <c r="B3" s="19" t="s">
        <v>8</v>
      </c>
      <c r="C3" s="17" t="s">
        <v>10</v>
      </c>
      <c r="D3" s="17" t="s">
        <v>11</v>
      </c>
      <c r="E3" s="17" t="s">
        <v>12</v>
      </c>
      <c r="F3" s="17" t="s">
        <v>15</v>
      </c>
      <c r="G3" s="22" t="s">
        <v>14</v>
      </c>
      <c r="H3" s="22" t="s">
        <v>17</v>
      </c>
      <c r="I3" s="22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24" t="s">
        <v>23</v>
      </c>
      <c r="O3" s="24" t="s">
        <v>25</v>
      </c>
      <c r="P3" s="24" t="s">
        <v>26</v>
      </c>
      <c r="Q3" s="24" t="s">
        <v>27</v>
      </c>
    </row>
    <row r="4" ht="93.0" customHeight="1">
      <c r="A4" s="27" t="s">
        <v>28</v>
      </c>
      <c r="B4" s="29" t="s">
        <v>32</v>
      </c>
      <c r="C4" s="31" t="s">
        <v>36</v>
      </c>
      <c r="D4" s="33">
        <v>5.0</v>
      </c>
      <c r="E4" s="33">
        <v>3.0</v>
      </c>
      <c r="F4" s="17">
        <f t="shared" ref="F4:F20" si="1">IF(OR(D4&lt;1,E4&lt;1)," ",D4*E4)</f>
        <v>15</v>
      </c>
      <c r="G4" s="36" t="s">
        <v>60</v>
      </c>
      <c r="H4" s="33">
        <v>1.0</v>
      </c>
      <c r="I4" s="40">
        <f>IF(H4&lt;0.0001," ",((E4*(1-(LOOKUP(H4,'Grading Criteria'!$C$19:$G$19,'Grading Criteria'!$C$20:$G$20))))*D4))</f>
        <v>0.15</v>
      </c>
      <c r="J4" s="36"/>
      <c r="K4" s="33"/>
      <c r="L4" s="41" t="str">
        <f>IF(K4&lt;0.0001," ",((E4*(1-(LOOKUP(K4,'Grading Criteria'!$C$19:$G$19,'Grading Criteria'!$C$20:$G$20))))*D4))</f>
        <v> </v>
      </c>
      <c r="M4" s="42"/>
      <c r="N4" s="42"/>
      <c r="O4" s="43"/>
      <c r="P4" s="43"/>
      <c r="Q4" s="43"/>
    </row>
    <row r="5" ht="115.5" customHeight="1">
      <c r="A5" s="27" t="s">
        <v>70</v>
      </c>
      <c r="B5" s="29" t="s">
        <v>71</v>
      </c>
      <c r="C5" s="31" t="s">
        <v>72</v>
      </c>
      <c r="D5" s="33">
        <v>5.0</v>
      </c>
      <c r="E5" s="33">
        <v>4.0</v>
      </c>
      <c r="F5" s="17">
        <f t="shared" si="1"/>
        <v>20</v>
      </c>
      <c r="G5" s="36" t="s">
        <v>73</v>
      </c>
      <c r="H5" s="36">
        <v>2.0</v>
      </c>
      <c r="I5" s="40">
        <f>IF(H5&lt;0.0001," ",((E5*(1-(LOOKUP(H5,'Grading Criteria'!$C$19:$G$19,'Grading Criteria'!$C$20:$G$20))))*D5))</f>
        <v>5</v>
      </c>
      <c r="J5" s="33"/>
      <c r="K5" s="33"/>
      <c r="L5" s="41" t="str">
        <f>IF(K5&lt;0.0001," ",((E5*(1-(LOOKUP(K5,'Grading Criteria'!$C$19:$G$19,'Grading Criteria'!$C$20:$G$20))))*D5))</f>
        <v> </v>
      </c>
      <c r="M5" s="44"/>
      <c r="N5" s="44"/>
      <c r="O5" s="43"/>
      <c r="P5" s="43"/>
      <c r="Q5" s="43"/>
    </row>
    <row r="6" ht="136.5" customHeight="1">
      <c r="A6" s="27" t="s">
        <v>74</v>
      </c>
      <c r="B6" s="29" t="s">
        <v>71</v>
      </c>
      <c r="C6" s="27" t="s">
        <v>75</v>
      </c>
      <c r="D6" s="36">
        <v>4.0</v>
      </c>
      <c r="E6" s="36">
        <v>5.0</v>
      </c>
      <c r="F6" s="45">
        <f t="shared" si="1"/>
        <v>20</v>
      </c>
      <c r="G6" s="36" t="s">
        <v>76</v>
      </c>
      <c r="H6" s="36">
        <v>3.0</v>
      </c>
      <c r="I6" s="40">
        <f>IF(H6&lt;0.0001," ",((E6*(1-(LOOKUP(H6,'Grading Criteria'!$C$19:$G$19,'Grading Criteria'!$C$20:$G$20))))*D6))</f>
        <v>10</v>
      </c>
      <c r="J6" s="36" t="s">
        <v>77</v>
      </c>
      <c r="K6" s="33"/>
      <c r="L6" s="41"/>
      <c r="M6" s="44"/>
      <c r="N6" s="44"/>
      <c r="O6" s="43"/>
      <c r="P6" s="43"/>
      <c r="Q6" s="43"/>
    </row>
    <row r="7" ht="75.0" customHeight="1">
      <c r="A7" s="27" t="s">
        <v>78</v>
      </c>
      <c r="B7" s="29" t="s">
        <v>32</v>
      </c>
      <c r="C7" s="27" t="s">
        <v>79</v>
      </c>
      <c r="D7" s="33">
        <v>3.0</v>
      </c>
      <c r="E7" s="33">
        <v>3.0</v>
      </c>
      <c r="F7" s="17">
        <f t="shared" si="1"/>
        <v>9</v>
      </c>
      <c r="G7" s="36" t="s">
        <v>80</v>
      </c>
      <c r="H7" s="36">
        <v>2.0</v>
      </c>
      <c r="I7" s="40">
        <f>IF(H7&lt;0.0001," ",((E7*(1-(LOOKUP(H7,'Grading Criteria'!$C$19:$G$19,'Grading Criteria'!$C$20:$G$20))))*D7))</f>
        <v>2.25</v>
      </c>
      <c r="J7" s="36" t="s">
        <v>81</v>
      </c>
      <c r="K7" s="33"/>
      <c r="L7" s="41" t="str">
        <f>IF(K7&lt;0.0001," ",((E7*(1-(LOOKUP(K7,'Grading Criteria'!$C$19:$G$19,'Grading Criteria'!$C$20:$G$20))))*D7))</f>
        <v> </v>
      </c>
      <c r="M7" s="44"/>
      <c r="N7" s="44"/>
      <c r="O7" s="43"/>
      <c r="P7" s="43"/>
      <c r="Q7" s="43"/>
    </row>
    <row r="8" ht="153.75" customHeight="1">
      <c r="A8" s="27" t="s">
        <v>82</v>
      </c>
      <c r="B8" s="29" t="s">
        <v>44</v>
      </c>
      <c r="C8" s="27" t="s">
        <v>83</v>
      </c>
      <c r="D8" s="33">
        <v>5.0</v>
      </c>
      <c r="E8" s="33">
        <v>4.0</v>
      </c>
      <c r="F8" s="17">
        <f t="shared" si="1"/>
        <v>20</v>
      </c>
      <c r="G8" s="36" t="s">
        <v>84</v>
      </c>
      <c r="H8" s="36">
        <v>3.0</v>
      </c>
      <c r="I8" s="40">
        <f>IF(H8&lt;0.0001," ",((E8*(1-(LOOKUP(H8,'Grading Criteria'!$C$19:$G$19,'Grading Criteria'!$C$20:$G$20))))*D8))</f>
        <v>10</v>
      </c>
      <c r="J8" s="36" t="s">
        <v>85</v>
      </c>
      <c r="K8" s="33"/>
      <c r="L8" s="41" t="str">
        <f>IF(K8&lt;0.0001," ",((E8*(1-(LOOKUP(K8,'Grading Criteria'!$C$19:$G$19,'Grading Criteria'!$C$20:$G$20))))*D8))</f>
        <v> </v>
      </c>
      <c r="M8" s="44"/>
      <c r="N8" s="44"/>
      <c r="O8" s="43"/>
      <c r="P8" s="43"/>
      <c r="Q8" s="43"/>
    </row>
    <row r="9" ht="117.75" customHeight="1">
      <c r="A9" s="27" t="s">
        <v>86</v>
      </c>
      <c r="B9" s="29" t="s">
        <v>32</v>
      </c>
      <c r="C9" s="27" t="s">
        <v>87</v>
      </c>
      <c r="D9" s="36">
        <v>3.0</v>
      </c>
      <c r="E9" s="33">
        <v>3.0</v>
      </c>
      <c r="F9" s="17">
        <f t="shared" si="1"/>
        <v>9</v>
      </c>
      <c r="G9" s="36" t="s">
        <v>88</v>
      </c>
      <c r="H9" s="36">
        <v>3.0</v>
      </c>
      <c r="I9" s="40">
        <f>IF(H9&lt;0.0001," ",((E9*(1-(LOOKUP(H9,'Grading Criteria'!$C$19:$G$19,'Grading Criteria'!$C$20:$G$20))))*D9))</f>
        <v>4.5</v>
      </c>
      <c r="J9" s="43"/>
      <c r="K9" s="33"/>
      <c r="L9" s="41" t="str">
        <f>IF(K9&lt;0.0001," ",((E9*(1-(LOOKUP(K9,'Grading Criteria'!$C$19:$G$19,'Grading Criteria'!$C$20:$G$20))))*D9))</f>
        <v> </v>
      </c>
      <c r="M9" s="44"/>
      <c r="N9" s="44"/>
      <c r="O9" s="43"/>
      <c r="P9" s="43"/>
      <c r="Q9" s="43"/>
    </row>
    <row r="10" ht="147.0" customHeight="1">
      <c r="A10" s="27" t="s">
        <v>89</v>
      </c>
      <c r="B10" s="29" t="s">
        <v>32</v>
      </c>
      <c r="C10" s="46" t="s">
        <v>90</v>
      </c>
      <c r="D10" s="33">
        <v>3.0</v>
      </c>
      <c r="E10" s="36">
        <v>4.0</v>
      </c>
      <c r="F10" s="17">
        <f t="shared" si="1"/>
        <v>12</v>
      </c>
      <c r="G10" s="36" t="s">
        <v>91</v>
      </c>
      <c r="H10" s="36">
        <v>4.0</v>
      </c>
      <c r="I10" s="40">
        <f>IF(H10&lt;0.0001," ",((E10*(1-(LOOKUP(H10,'Grading Criteria'!$C$19:$G$19,'Grading Criteria'!$C$20:$G$20))))*D10))</f>
        <v>9</v>
      </c>
      <c r="J10" s="36" t="s">
        <v>92</v>
      </c>
      <c r="K10" s="33"/>
      <c r="L10" s="41" t="str">
        <f>IF(K10&lt;0.0001," ",((E10*(1-(LOOKUP(K10,'Grading Criteria'!$C$19:$G$19,'Grading Criteria'!$C$20:$G$20))))*D10))</f>
        <v> </v>
      </c>
      <c r="M10" s="44"/>
      <c r="N10" s="44"/>
      <c r="O10" s="43"/>
      <c r="P10" s="43"/>
      <c r="Q10" s="43"/>
    </row>
    <row r="11" ht="106.5" customHeight="1">
      <c r="A11" s="46" t="s">
        <v>93</v>
      </c>
      <c r="B11" s="47" t="s">
        <v>44</v>
      </c>
      <c r="C11" s="46" t="s">
        <v>94</v>
      </c>
      <c r="D11" s="36">
        <v>4.0</v>
      </c>
      <c r="E11" s="36">
        <v>3.0</v>
      </c>
      <c r="F11" s="17">
        <f t="shared" si="1"/>
        <v>12</v>
      </c>
      <c r="G11" s="36" t="s">
        <v>95</v>
      </c>
      <c r="H11" s="36">
        <v>3.0</v>
      </c>
      <c r="I11" s="40">
        <f>IF(H11&lt;0.0001," ",((E11*(1-(LOOKUP(H11,'Grading Criteria'!$C$19:$G$19,'Grading Criteria'!$C$20:$G$20))))*D11))</f>
        <v>6</v>
      </c>
      <c r="J11" s="43"/>
      <c r="K11" s="33"/>
      <c r="L11" s="41" t="str">
        <f>IF(K11&lt;0.0001," ",((E11*(1-(LOOKUP(K11,'Grading Criteria'!$C$19:$G$19,'Grading Criteria'!$C$20:$G$20))))*D11))</f>
        <v> </v>
      </c>
      <c r="M11" s="44"/>
      <c r="N11" s="44"/>
      <c r="O11" s="43"/>
      <c r="P11" s="43"/>
      <c r="Q11" s="43"/>
    </row>
    <row r="12" ht="75.0" customHeight="1">
      <c r="A12" s="27"/>
      <c r="B12" s="29"/>
      <c r="C12" s="48"/>
      <c r="D12" s="33"/>
      <c r="E12" s="33"/>
      <c r="F12" s="17" t="str">
        <f t="shared" si="1"/>
        <v> </v>
      </c>
      <c r="G12" s="33"/>
      <c r="H12" s="33"/>
      <c r="I12" s="40" t="str">
        <f>IF(H12&lt;0.0001," ",((E12*(1-(LOOKUP(H12,'Grading Criteria'!$C$19:$G$19,'Grading Criteria'!$C$20:$G$20))))*D12))</f>
        <v> </v>
      </c>
      <c r="J12" s="43"/>
      <c r="K12" s="33"/>
      <c r="L12" s="41" t="str">
        <f>IF(K12&lt;0.0001," ",((E12*(1-(LOOKUP(K12,'Grading Criteria'!$C$19:$G$19,'Grading Criteria'!$C$20:$G$20))))*D12))</f>
        <v> </v>
      </c>
      <c r="M12" s="44"/>
      <c r="N12" s="44"/>
      <c r="O12" s="43"/>
      <c r="P12" s="43"/>
      <c r="Q12" s="43"/>
    </row>
    <row r="13" ht="75.0" customHeight="1">
      <c r="A13" s="27"/>
      <c r="B13" s="29"/>
      <c r="C13" s="48"/>
      <c r="D13" s="33"/>
      <c r="E13" s="33"/>
      <c r="F13" s="17" t="str">
        <f t="shared" si="1"/>
        <v> </v>
      </c>
      <c r="G13" s="33"/>
      <c r="H13" s="33"/>
      <c r="I13" s="40" t="str">
        <f>IF(H13&lt;0.0001," ",((E13*(1-(LOOKUP(H13,'Grading Criteria'!$C$19:$G$19,'Grading Criteria'!$C$20:$G$20))))*D13))</f>
        <v> </v>
      </c>
      <c r="J13" s="43"/>
      <c r="K13" s="33"/>
      <c r="L13" s="41" t="str">
        <f>IF(K13&lt;0.0001," ",((E13*(1-(LOOKUP(K13,'Grading Criteria'!$C$19:$G$19,'Grading Criteria'!$C$20:$G$20))))*D13))</f>
        <v> </v>
      </c>
      <c r="M13" s="44"/>
      <c r="N13" s="44"/>
      <c r="O13" s="43"/>
      <c r="P13" s="43"/>
      <c r="Q13" s="43"/>
    </row>
    <row r="14">
      <c r="A14" s="27"/>
      <c r="B14" s="29"/>
      <c r="C14" s="48"/>
      <c r="D14" s="49"/>
      <c r="E14" s="49"/>
      <c r="F14" s="17" t="str">
        <f t="shared" si="1"/>
        <v> </v>
      </c>
      <c r="G14" s="33"/>
      <c r="H14" s="49"/>
      <c r="I14" s="40" t="str">
        <f>IF(H14&lt;0.0001," ",((E14*(1-(LOOKUP(H14,'Grading Criteria'!$C$19:$G$19,'Grading Criteria'!$C$20:$G$20))))*D14))</f>
        <v> </v>
      </c>
      <c r="J14" s="43"/>
      <c r="K14" s="33"/>
      <c r="L14" s="41" t="str">
        <f>IF(K14&lt;0.0001," ",((E14*(1-(LOOKUP(K14,'Grading Criteria'!$C$19:$G$19,'Grading Criteria'!$C$20:$G$20))))*D14))</f>
        <v> </v>
      </c>
      <c r="M14" s="44"/>
      <c r="N14" s="44"/>
      <c r="O14" s="43"/>
      <c r="P14" s="43"/>
      <c r="Q14" s="43"/>
    </row>
    <row r="15">
      <c r="A15" s="27"/>
      <c r="B15" s="29"/>
      <c r="C15" s="48"/>
      <c r="D15" s="49"/>
      <c r="E15" s="49"/>
      <c r="F15" s="17" t="str">
        <f t="shared" si="1"/>
        <v> </v>
      </c>
      <c r="G15" s="33"/>
      <c r="H15" s="49"/>
      <c r="I15" s="40" t="str">
        <f>IF(H15&lt;0.0001," ",((E15*(1-(LOOKUP(H15,'Grading Criteria'!$C$19:$G$19,'Grading Criteria'!$C$20:$G$20))))*D15))</f>
        <v> </v>
      </c>
      <c r="J15" s="43"/>
      <c r="K15" s="33"/>
      <c r="L15" s="41" t="str">
        <f>IF(K15&lt;0.0001," ",((E15*(1-(LOOKUP(K15,'Grading Criteria'!$C$19:$G$19,'Grading Criteria'!$C$20:$G$20))))*D15))</f>
        <v> </v>
      </c>
      <c r="M15" s="44"/>
      <c r="N15" s="44"/>
      <c r="O15" s="43"/>
      <c r="P15" s="43"/>
      <c r="Q15" s="43"/>
    </row>
    <row r="16">
      <c r="A16" s="27"/>
      <c r="B16" s="29"/>
      <c r="C16" s="48"/>
      <c r="D16" s="49"/>
      <c r="E16" s="49"/>
      <c r="F16" s="17" t="str">
        <f t="shared" si="1"/>
        <v> </v>
      </c>
      <c r="G16" s="50"/>
      <c r="H16" s="49"/>
      <c r="I16" s="40" t="str">
        <f>IF(H16&lt;0.0001," ",((E16*(1-(LOOKUP(H16,'Grading Criteria'!$C$19:$G$19,'Grading Criteria'!$C$20:$G$20))))*D16))</f>
        <v> </v>
      </c>
      <c r="J16" s="43"/>
      <c r="K16" s="33"/>
      <c r="L16" s="41" t="str">
        <f>IF(K16&lt;0.0001," ",((E16*(1-(LOOKUP(K16,'Grading Criteria'!$C$19:$G$19,'Grading Criteria'!$C$20:$G$20))))*D16))</f>
        <v> </v>
      </c>
      <c r="M16" s="44"/>
      <c r="N16" s="44"/>
      <c r="O16" s="43"/>
      <c r="P16" s="43"/>
      <c r="Q16" s="43"/>
    </row>
    <row r="17">
      <c r="A17" s="27"/>
      <c r="B17" s="29"/>
      <c r="C17" s="48"/>
      <c r="D17" s="49"/>
      <c r="E17" s="49"/>
      <c r="F17" s="17" t="str">
        <f t="shared" si="1"/>
        <v> </v>
      </c>
      <c r="G17" s="33"/>
      <c r="H17" s="49"/>
      <c r="I17" s="40" t="str">
        <f>IF(H17&lt;0.0001," ",((E17*(1-(LOOKUP(H17,'Grading Criteria'!$C$19:$G$19,'Grading Criteria'!$C$20:$G$20))))*D17))</f>
        <v> </v>
      </c>
      <c r="J17" s="43"/>
      <c r="K17" s="33"/>
      <c r="L17" s="41" t="str">
        <f>IF(K17&lt;0.0001," ",((E17*(1-(LOOKUP(K17,'Grading Criteria'!$C$19:$G$19,'Grading Criteria'!$C$20:$G$20))))*D17))</f>
        <v> </v>
      </c>
      <c r="M17" s="44"/>
      <c r="N17" s="44"/>
      <c r="O17" s="43"/>
      <c r="P17" s="43"/>
      <c r="Q17" s="43"/>
    </row>
    <row r="18">
      <c r="A18" s="27"/>
      <c r="B18" s="29"/>
      <c r="C18" s="48"/>
      <c r="D18" s="33"/>
      <c r="E18" s="33"/>
      <c r="F18" s="17" t="str">
        <f t="shared" si="1"/>
        <v> </v>
      </c>
      <c r="G18" s="33"/>
      <c r="H18" s="33"/>
      <c r="I18" s="40" t="str">
        <f>IF(H18&lt;0.0001," ",((E18*(1-(LOOKUP(H18,'Grading Criteria'!$C$19:$G$19,'Grading Criteria'!$C$20:$G$20))))*D18))</f>
        <v> </v>
      </c>
      <c r="J18" s="43"/>
      <c r="K18" s="33"/>
      <c r="L18" s="41" t="str">
        <f>IF(K18&lt;0.0001," ",((E18*(1-(LOOKUP(K18,'Grading Criteria'!$C$19:$G$19,'Grading Criteria'!$C$20:$G$20))))*D18))</f>
        <v> </v>
      </c>
      <c r="M18" s="44"/>
      <c r="N18" s="44"/>
      <c r="O18" s="43"/>
      <c r="P18" s="43"/>
      <c r="Q18" s="43"/>
    </row>
    <row r="19">
      <c r="A19" s="27"/>
      <c r="B19" s="29"/>
      <c r="C19" s="48"/>
      <c r="D19" s="33"/>
      <c r="E19" s="33"/>
      <c r="F19" s="17" t="str">
        <f t="shared" si="1"/>
        <v> </v>
      </c>
      <c r="G19" s="33"/>
      <c r="H19" s="33"/>
      <c r="I19" s="40" t="str">
        <f>IF(H19&lt;0.0001," ",((E19*(1-(LOOKUP(H19,'Grading Criteria'!$C$19:$G$19,'Grading Criteria'!$C$20:$G$20))))*D19))</f>
        <v> </v>
      </c>
      <c r="J19" s="43"/>
      <c r="K19" s="33"/>
      <c r="L19" s="41" t="str">
        <f>IF(K19&lt;0.0001," ",((E19*(1-(LOOKUP(K19,'Grading Criteria'!$C$19:$G$19,'Grading Criteria'!$C$20:$G$20))))*D19))</f>
        <v> </v>
      </c>
      <c r="M19" s="44"/>
      <c r="N19" s="44"/>
      <c r="O19" s="43"/>
      <c r="P19" s="43"/>
      <c r="Q19" s="43"/>
    </row>
    <row r="20">
      <c r="A20" s="27"/>
      <c r="B20" s="29"/>
      <c r="C20" s="48"/>
      <c r="D20" s="33"/>
      <c r="E20" s="33"/>
      <c r="F20" s="17" t="str">
        <f t="shared" si="1"/>
        <v> </v>
      </c>
      <c r="G20" s="50"/>
      <c r="H20" s="33"/>
      <c r="I20" s="40" t="str">
        <f>IF(H20&lt;0.0001," ",((E20*(1-(LOOKUP(H20,'Grading Criteria'!$C$19:$G$19,'Grading Criteria'!$C$20:$G$20))))*D20))</f>
        <v> </v>
      </c>
      <c r="J20" s="43"/>
      <c r="K20" s="33"/>
      <c r="L20" s="41" t="str">
        <f>IF(K20&lt;0.0001," ",((E20*(1-(LOOKUP(K20,'Grading Criteria'!$C$19:$G$19,'Grading Criteria'!$C$20:$G$20))))*D20))</f>
        <v> </v>
      </c>
      <c r="M20" s="44"/>
      <c r="N20" s="44"/>
      <c r="O20" s="43"/>
      <c r="P20" s="43"/>
      <c r="Q20" s="4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2:I2"/>
    <mergeCell ref="J2:Q2"/>
    <mergeCell ref="A2:F2"/>
    <mergeCell ref="A1:Q1"/>
  </mergeCells>
  <conditionalFormatting sqref="F4:F20 I4:I20 L4:L20">
    <cfRule type="cellIs" dxfId="0" priority="1" operator="between">
      <formula>0.000000001</formula>
      <formula>8</formula>
    </cfRule>
  </conditionalFormatting>
  <conditionalFormatting sqref="F4:F20 I4:I20 L4:L20">
    <cfRule type="cellIs" dxfId="1" priority="2" operator="between">
      <formula>8.000000001</formula>
      <formula>16</formula>
    </cfRule>
  </conditionalFormatting>
  <conditionalFormatting sqref="F4:F20 I4:I20 L4:L20">
    <cfRule type="cellIs" dxfId="2" priority="3" operator="between">
      <formula>16</formula>
      <formula>25</formula>
    </cfRule>
  </conditionalFormatting>
  <dataValidations>
    <dataValidation type="list" allowBlank="1" showInputMessage="1" showErrorMessage="1" prompt="Risk categories: Technical - Quality - Resources - Benefits - Schedule - Cost - Scope - Safety" sqref="B4:B20">
      <formula1>"Technical,Quality,Resources,Benefits,Schedule,Cost,Scope,Safety"</formula1>
    </dataValidation>
  </dataValidations>
  <printOptions gridLines="1" horizontalCentered="1" verticalCentered="1"/>
  <pageMargins bottom="0.75" footer="0.0" header="0.0" left="0.25" right="0.25" top="0.75"/>
  <pageSetup paperSize="5"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29.29"/>
    <col customWidth="1" min="4" max="6" width="14.43"/>
    <col customWidth="1" min="7" max="7" width="29.43"/>
    <col customWidth="1" min="10" max="10" width="29.71"/>
    <col customWidth="1" min="11" max="11" width="15.14"/>
    <col customWidth="1" min="13" max="13" width="29.43"/>
  </cols>
  <sheetData>
    <row r="1">
      <c r="A1" s="3" t="s">
        <v>0</v>
      </c>
      <c r="B1" s="5"/>
      <c r="C1" s="5"/>
      <c r="D1" s="5"/>
      <c r="E1" s="5"/>
      <c r="F1" s="7"/>
      <c r="G1" s="9"/>
      <c r="H1" s="9"/>
      <c r="I1" s="9"/>
      <c r="J1" s="12"/>
      <c r="K1" s="12"/>
      <c r="L1" s="12"/>
      <c r="M1" s="12"/>
      <c r="N1" s="12"/>
      <c r="O1" s="12"/>
      <c r="P1" s="12"/>
      <c r="Q1" s="12"/>
    </row>
    <row r="2">
      <c r="A2" s="15" t="s">
        <v>2</v>
      </c>
      <c r="B2" s="16"/>
      <c r="C2" s="16"/>
      <c r="D2" s="16"/>
      <c r="E2" s="16"/>
      <c r="F2" s="18"/>
      <c r="G2" s="10" t="s">
        <v>3</v>
      </c>
      <c r="H2" s="6"/>
      <c r="I2" s="8"/>
      <c r="J2" s="14" t="s">
        <v>4</v>
      </c>
      <c r="K2" s="6"/>
      <c r="L2" s="6"/>
      <c r="M2" s="6"/>
      <c r="N2" s="6"/>
      <c r="O2" s="6"/>
      <c r="P2" s="6"/>
      <c r="Q2" s="8"/>
    </row>
    <row r="3">
      <c r="A3" s="17" t="s">
        <v>7</v>
      </c>
      <c r="B3" s="19" t="s">
        <v>8</v>
      </c>
      <c r="C3" s="17" t="s">
        <v>9</v>
      </c>
      <c r="D3" s="17" t="s">
        <v>11</v>
      </c>
      <c r="E3" s="17" t="s">
        <v>12</v>
      </c>
      <c r="F3" s="17" t="s">
        <v>13</v>
      </c>
      <c r="G3" s="22" t="s">
        <v>14</v>
      </c>
      <c r="H3" s="22" t="s">
        <v>17</v>
      </c>
      <c r="I3" s="22" t="s">
        <v>29</v>
      </c>
      <c r="J3" s="24" t="s">
        <v>19</v>
      </c>
      <c r="K3" s="24" t="s">
        <v>20</v>
      </c>
      <c r="L3" s="24" t="s">
        <v>31</v>
      </c>
      <c r="M3" s="24" t="s">
        <v>22</v>
      </c>
      <c r="N3" s="24" t="s">
        <v>23</v>
      </c>
      <c r="O3" s="24" t="s">
        <v>25</v>
      </c>
      <c r="P3" s="24" t="s">
        <v>26</v>
      </c>
      <c r="Q3" s="24" t="s">
        <v>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2:I2"/>
    <mergeCell ref="J2:Q2"/>
    <mergeCell ref="A2:F2"/>
    <mergeCell ref="A1:F1"/>
  </mergeCells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.29"/>
    <col customWidth="1" min="2" max="7" width="34.43"/>
    <col customWidth="1" min="8" max="8" width="2.29"/>
  </cols>
  <sheetData>
    <row r="1">
      <c r="A1" s="1"/>
      <c r="B1" s="1"/>
      <c r="C1" s="11"/>
      <c r="D1" s="1"/>
      <c r="E1" s="11"/>
      <c r="F1" s="1"/>
      <c r="G1" s="11"/>
      <c r="H1" s="1"/>
    </row>
    <row r="2">
      <c r="A2" s="1"/>
      <c r="B2" s="13" t="s">
        <v>5</v>
      </c>
      <c r="C2" s="11"/>
      <c r="D2" s="1"/>
      <c r="E2" s="11"/>
      <c r="F2" s="1"/>
      <c r="G2" s="11"/>
      <c r="H2" s="1"/>
    </row>
    <row r="3">
      <c r="A3" s="1"/>
      <c r="B3" s="1"/>
      <c r="C3" s="11"/>
      <c r="D3" s="1"/>
      <c r="E3" s="11"/>
      <c r="F3" s="1"/>
      <c r="G3" s="11"/>
      <c r="H3" s="1"/>
    </row>
    <row r="4">
      <c r="A4" s="1"/>
      <c r="B4" s="20" t="s">
        <v>6</v>
      </c>
      <c r="C4" s="16"/>
      <c r="D4" s="16"/>
      <c r="E4" s="16"/>
      <c r="F4" s="16"/>
      <c r="G4" s="21"/>
      <c r="H4" s="1"/>
    </row>
    <row r="5">
      <c r="A5" s="1"/>
      <c r="B5" s="23" t="s">
        <v>16</v>
      </c>
      <c r="C5" s="25">
        <v>1.0</v>
      </c>
      <c r="D5" s="25">
        <v>2.0</v>
      </c>
      <c r="E5" s="25">
        <v>3.0</v>
      </c>
      <c r="F5" s="25">
        <v>4.0</v>
      </c>
      <c r="G5" s="25">
        <v>5.0</v>
      </c>
      <c r="H5" s="1"/>
    </row>
    <row r="6">
      <c r="A6" s="1"/>
      <c r="B6" s="26" t="s">
        <v>24</v>
      </c>
      <c r="C6" s="28" t="s">
        <v>30</v>
      </c>
      <c r="D6" s="26"/>
      <c r="E6" s="28" t="s">
        <v>33</v>
      </c>
      <c r="F6" s="26"/>
      <c r="G6" s="28" t="s">
        <v>34</v>
      </c>
      <c r="H6" s="1"/>
    </row>
    <row r="7">
      <c r="A7" s="1"/>
      <c r="B7" s="30" t="s">
        <v>35</v>
      </c>
      <c r="C7" s="32" t="s">
        <v>37</v>
      </c>
      <c r="D7" s="32"/>
      <c r="E7" s="32" t="s">
        <v>38</v>
      </c>
      <c r="F7" s="32"/>
      <c r="G7" s="32" t="s">
        <v>39</v>
      </c>
      <c r="H7" s="1"/>
    </row>
    <row r="8">
      <c r="A8" s="1"/>
      <c r="B8" s="30" t="s">
        <v>40</v>
      </c>
      <c r="C8" s="32" t="s">
        <v>41</v>
      </c>
      <c r="D8" s="32"/>
      <c r="E8" s="32" t="s">
        <v>42</v>
      </c>
      <c r="F8" s="32"/>
      <c r="G8" s="32" t="s">
        <v>43</v>
      </c>
      <c r="H8" s="1"/>
    </row>
    <row r="9">
      <c r="A9" s="1"/>
      <c r="B9" s="30" t="s">
        <v>44</v>
      </c>
      <c r="C9" s="32" t="s">
        <v>45</v>
      </c>
      <c r="D9" s="32"/>
      <c r="E9" s="32" t="s">
        <v>46</v>
      </c>
      <c r="F9" s="32"/>
      <c r="G9" s="32" t="s">
        <v>47</v>
      </c>
      <c r="H9" s="1"/>
    </row>
    <row r="10">
      <c r="A10" s="1"/>
      <c r="B10" s="30" t="s">
        <v>48</v>
      </c>
      <c r="C10" s="32" t="s">
        <v>49</v>
      </c>
      <c r="D10" s="32"/>
      <c r="E10" s="32" t="s">
        <v>50</v>
      </c>
      <c r="F10" s="32"/>
      <c r="G10" s="32" t="s">
        <v>51</v>
      </c>
      <c r="H10" s="1"/>
    </row>
    <row r="11">
      <c r="A11" s="1"/>
      <c r="B11" s="30" t="s">
        <v>52</v>
      </c>
      <c r="C11" s="32" t="s">
        <v>53</v>
      </c>
      <c r="D11" s="32"/>
      <c r="E11" s="32" t="s">
        <v>54</v>
      </c>
      <c r="F11" s="32" t="s">
        <v>55</v>
      </c>
      <c r="G11" s="32" t="s">
        <v>56</v>
      </c>
      <c r="H11" s="1"/>
    </row>
    <row r="12">
      <c r="A12" s="1"/>
      <c r="B12" s="1"/>
      <c r="C12" s="11"/>
      <c r="D12" s="1"/>
      <c r="E12" s="11"/>
      <c r="F12" s="1"/>
      <c r="G12" s="11"/>
      <c r="H12" s="1"/>
    </row>
    <row r="13">
      <c r="A13" s="1"/>
      <c r="B13" s="1"/>
      <c r="C13" s="11"/>
      <c r="D13" s="1"/>
      <c r="E13" s="11"/>
      <c r="F13" s="1"/>
      <c r="G13" s="11"/>
      <c r="H13" s="1"/>
    </row>
    <row r="14">
      <c r="A14" s="1"/>
      <c r="B14" s="34" t="s">
        <v>57</v>
      </c>
      <c r="C14" s="16"/>
      <c r="D14" s="16"/>
      <c r="E14" s="16"/>
      <c r="F14" s="16"/>
      <c r="G14" s="21"/>
      <c r="H14" s="1"/>
    </row>
    <row r="15">
      <c r="A15" s="1"/>
      <c r="B15" s="23" t="s">
        <v>58</v>
      </c>
      <c r="C15" s="25">
        <v>1.0</v>
      </c>
      <c r="D15" s="25">
        <v>2.0</v>
      </c>
      <c r="E15" s="25">
        <v>3.0</v>
      </c>
      <c r="F15" s="25">
        <v>4.0</v>
      </c>
      <c r="G15" s="25">
        <v>5.0</v>
      </c>
      <c r="H15" s="1"/>
    </row>
    <row r="16">
      <c r="A16" s="1"/>
      <c r="B16" s="30" t="s">
        <v>59</v>
      </c>
      <c r="C16" s="35">
        <v>0.0</v>
      </c>
      <c r="D16" s="35">
        <v>0.25</v>
      </c>
      <c r="E16" s="35">
        <v>0.5</v>
      </c>
      <c r="F16" s="35">
        <v>0.75</v>
      </c>
      <c r="G16" s="35">
        <v>1.0</v>
      </c>
      <c r="H16" s="1"/>
    </row>
    <row r="17">
      <c r="A17" s="1"/>
      <c r="B17" s="30" t="s">
        <v>61</v>
      </c>
      <c r="C17" s="32" t="s">
        <v>62</v>
      </c>
      <c r="D17" s="32"/>
      <c r="E17" s="32" t="s">
        <v>63</v>
      </c>
      <c r="F17" s="32"/>
      <c r="G17" s="32" t="s">
        <v>64</v>
      </c>
      <c r="H17" s="1"/>
    </row>
    <row r="18">
      <c r="A18" s="1"/>
      <c r="B18" s="34" t="s">
        <v>65</v>
      </c>
      <c r="C18" s="16"/>
      <c r="D18" s="16"/>
      <c r="E18" s="16"/>
      <c r="F18" s="16"/>
      <c r="G18" s="21"/>
      <c r="H18" s="1"/>
    </row>
    <row r="19">
      <c r="A19" s="1"/>
      <c r="B19" s="37"/>
      <c r="C19" s="25">
        <v>1.0</v>
      </c>
      <c r="D19" s="25">
        <v>2.0</v>
      </c>
      <c r="E19" s="25">
        <v>3.0</v>
      </c>
      <c r="F19" s="25">
        <v>4.0</v>
      </c>
      <c r="G19" s="25">
        <v>5.0</v>
      </c>
      <c r="H19" s="1"/>
    </row>
    <row r="20">
      <c r="A20" s="1"/>
      <c r="B20" s="38" t="s">
        <v>66</v>
      </c>
      <c r="C20" s="39">
        <v>0.99</v>
      </c>
      <c r="D20" s="39">
        <v>0.75</v>
      </c>
      <c r="E20" s="39">
        <v>0.5</v>
      </c>
      <c r="F20" s="39">
        <v>0.25</v>
      </c>
      <c r="G20" s="39">
        <v>0.01</v>
      </c>
      <c r="H20" s="1"/>
    </row>
    <row r="21" ht="15.75" customHeight="1">
      <c r="A21" s="1"/>
      <c r="B21" s="30" t="s">
        <v>61</v>
      </c>
      <c r="C21" s="35" t="s">
        <v>67</v>
      </c>
      <c r="D21" s="35"/>
      <c r="E21" s="35" t="s">
        <v>68</v>
      </c>
      <c r="F21" s="35"/>
      <c r="G21" s="35" t="s">
        <v>69</v>
      </c>
      <c r="H21" s="1"/>
    </row>
    <row r="22" ht="15.75" customHeight="1">
      <c r="A22" s="1"/>
      <c r="B22" s="1"/>
      <c r="C22" s="11"/>
      <c r="D22" s="1"/>
      <c r="E22" s="11"/>
      <c r="F22" s="1"/>
      <c r="G22" s="11"/>
      <c r="H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G4"/>
    <mergeCell ref="B14:G14"/>
    <mergeCell ref="B18:G18"/>
  </mergeCells>
  <printOptions/>
  <pageMargins bottom="0.75" footer="0.0" header="0.0" left="0.7" right="0.7" top="0.75"/>
  <pageSetup orientation="landscape"/>
  <drawing r:id="rId1"/>
</worksheet>
</file>